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10" activeTab="4"/>
  </bookViews>
  <sheets>
    <sheet name="2013级博士2" sheetId="5" state="hidden" r:id="rId1"/>
    <sheet name="其他年级博士" sheetId="3" r:id="rId2"/>
    <sheet name="2020级硕士" sheetId="7" r:id="rId3"/>
    <sheet name="2021级硕士" sheetId="8" r:id="rId4"/>
    <sheet name="2021级博士" sheetId="9" r:id="rId5"/>
  </sheets>
  <definedNames>
    <definedName name="_xlnm._FilterDatabase" localSheetId="0" hidden="1">'2013级博士2'!$A$2:$IV$17</definedName>
    <definedName name="_xlnm._FilterDatabase" localSheetId="1" hidden="1">其他年级博士!$A$21:$G$26</definedName>
    <definedName name="_xlnm._FilterDatabase" localSheetId="4" hidden="1">'2021级博士'!$A$5:$G$23</definedName>
  </definedNames>
  <calcPr calcId="144525"/>
</workbook>
</file>

<file path=xl/sharedStrings.xml><?xml version="1.0" encoding="utf-8"?>
<sst xmlns="http://schemas.openxmlformats.org/spreadsheetml/2006/main" count="526" uniqueCount="380">
  <si>
    <t>外语学院研究生2013-2014学年评奖评优方案（13级博士）</t>
  </si>
  <si>
    <t>学号</t>
  </si>
  <si>
    <t>姓名</t>
  </si>
  <si>
    <t>课程一(必修平台课）</t>
  </si>
  <si>
    <t>课程二</t>
  </si>
  <si>
    <t>课程三</t>
  </si>
  <si>
    <t>课程四</t>
  </si>
  <si>
    <t>课程五</t>
  </si>
  <si>
    <t>课程六</t>
  </si>
  <si>
    <t>课程七</t>
  </si>
  <si>
    <t>课程成绩量化指标分（取平均分，再乘30%）</t>
  </si>
  <si>
    <t>科研项目详细情况（包括项目名称、级别及排序等）</t>
  </si>
  <si>
    <t>科研项目赋分</t>
  </si>
  <si>
    <t>科研成果详细情况（论文等名称、刊物、等级、第几作者、发表日期等）</t>
  </si>
  <si>
    <t>科研成果赋分</t>
  </si>
  <si>
    <t>学术交流详细情况（会议时间、地点级别、宣读论文题目等）</t>
  </si>
  <si>
    <t>学术交流赋分</t>
  </si>
  <si>
    <t>社会工作情况及赋分</t>
  </si>
  <si>
    <t>社会工作赋分</t>
  </si>
  <si>
    <t>总赋分（学习成绩占30%+科研成果+社会工作）</t>
  </si>
  <si>
    <t>综合排名</t>
  </si>
  <si>
    <t>拟评奖项及荣誉</t>
  </si>
  <si>
    <t>李蓓蕾</t>
  </si>
  <si>
    <t>1.“美国非裔文学批评史”国家社科基金重点项目,主参排名第一；2.主持14年度中央高校基本科研业务费博士生科研创新专项项目(校内项目)：《詹姆斯·韦尔登·约翰逊的文化批评思想研究》。</t>
  </si>
  <si>
    <r>
      <rPr>
        <sz val="9"/>
        <rFont val="宋体"/>
        <charset val="134"/>
      </rPr>
      <t>1</t>
    </r>
    <r>
      <rPr>
        <sz val="9"/>
        <rFont val="宋体"/>
        <charset val="134"/>
      </rPr>
      <t>0+4=</t>
    </r>
    <r>
      <rPr>
        <sz val="9"/>
        <rFont val="宋体"/>
        <charset val="134"/>
      </rPr>
      <t>14</t>
    </r>
  </si>
  <si>
    <t>1.论拉尔夫·埃利森的文化批评思想，《文艺研究》，国家一级期刊，第二作者，导师第一作者，2014（1）；2.美国黑人灵歌——生命、信仰与艺术的和声,《现代语文》，一般期刊，独著，2014（2）；3.凝视与反凝视——詹姆斯·韦尔登·约翰逊的诗歌研究,《名作欣赏》，一般期刊，第一作者，2014（5）；4.《被解救的姜戈》：以暴力为仪式的历史演绎，吉林艺术学院学报，一般期刊，独著，2014（2）。</t>
  </si>
  <si>
    <r>
      <rPr>
        <sz val="9"/>
        <rFont val="宋体"/>
        <charset val="134"/>
      </rPr>
      <t>2</t>
    </r>
    <r>
      <rPr>
        <sz val="9"/>
        <rFont val="宋体"/>
        <charset val="134"/>
      </rPr>
      <t>0+4+4+4=</t>
    </r>
    <r>
      <rPr>
        <sz val="9"/>
        <rFont val="宋体"/>
        <charset val="134"/>
      </rPr>
      <t>32</t>
    </r>
  </si>
  <si>
    <t>1.第三届文学伦理学批评国际学术研讨会，2013年10月25-27日，宁波，国际会议，“生存与存在中的伦理悖论——詹姆斯·韦尔登·约翰逊的&lt;一个原有色人的自传&gt;研究”；2. 经典的重构：宗教视阈下的翻译文学研究国际学术研讨会，2014年6月20-22日，上海，国际会议，宣读 “For True Interpretation: The Translation and Study of American Negro Spirituals”；3. 2013年浙江省外国文学年会，2013年11月8-10日，宁波，国内会议，“认知、阐释与人文关怀——E时代的美国非裔文学教学”；4. 中国外国文学学会英语文学研究分会第三届专题研讨会，2014年6月6-8日，杭州，国内会议，“詹姆斯•韦尔登•约翰逊的两部独幕剧《你相信鬼魂吗》和《火车司机》研究”。11次学术讲座。</t>
  </si>
  <si>
    <r>
      <rPr>
        <sz val="9"/>
        <rFont val="宋体"/>
        <charset val="134"/>
      </rPr>
      <t>8</t>
    </r>
    <r>
      <rPr>
        <sz val="9"/>
        <rFont val="宋体"/>
        <charset val="134"/>
      </rPr>
      <t>+8+4+4+5=29</t>
    </r>
  </si>
  <si>
    <t>优秀研究生，国家奖学金</t>
  </si>
  <si>
    <t>高原</t>
  </si>
  <si>
    <t>“霍夫曼斯塔尔与卡夫卡的文化理论研究”省教育厅一般科研项目、排名第2；       “20世纪初德语文学的图像性问题研究”浙江省哲学社会科学规划基础理论研究项目、排名第2</t>
  </si>
  <si>
    <r>
      <rPr>
        <sz val="9"/>
        <rFont val="宋体"/>
        <charset val="134"/>
      </rPr>
      <t>8</t>
    </r>
    <r>
      <rPr>
        <sz val="9"/>
        <rFont val="宋体"/>
        <charset val="134"/>
      </rPr>
      <t>+8=</t>
    </r>
    <r>
      <rPr>
        <sz val="9"/>
        <rFont val="宋体"/>
        <charset val="134"/>
      </rPr>
      <t>16</t>
    </r>
  </si>
  <si>
    <t>1.2014·瑞士当代文学翻译、接受与研究国际学术研讨会，2014年25-27日，浙江杭州国内会议，“莫妮卡·施维特小说《耳朵没有眼睑》翻译中的归化与异化”；             2.第三届中德高校德语专业博士生学术研讨会，2014年5月2-3日，北京国际会议，“罗伯特·瓦尔泽小说《强盗》中的语言游戏”；         3. 中国跨文化日耳曼学研究会纪念研讨会，2014年5月4-5日，北京国内会议，“德语文学在中国的翻译与接受（1949-2000）”；13次学术讲座</t>
  </si>
  <si>
    <r>
      <rPr>
        <sz val="9"/>
        <color indexed="8"/>
        <rFont val="宋体"/>
        <charset val="134"/>
      </rPr>
      <t>4</t>
    </r>
    <r>
      <rPr>
        <sz val="9"/>
        <color indexed="8"/>
        <rFont val="宋体"/>
        <charset val="134"/>
      </rPr>
      <t>+8+4+5=</t>
    </r>
    <r>
      <rPr>
        <sz val="9"/>
        <color indexed="8"/>
        <rFont val="宋体"/>
        <charset val="134"/>
      </rPr>
      <t>21</t>
    </r>
  </si>
  <si>
    <t>优秀研究生，三好研究生</t>
  </si>
  <si>
    <t xml:space="preserve">王霞 </t>
  </si>
  <si>
    <t>“英国形式主义美学及其文学创作实践研究”2014年国家社科基金项目，排名第二</t>
  </si>
  <si>
    <t>1. “文学与暴力”学术研讨会，2013年11月1日-3日，山东济南/国内会议，“《八月之光》中人物的创伤解读”；2.2013年浙江省外国文学年会-“外国文学经典生成与创博暨外国海洋文学”学术研讨会，2013年11月8-10日，浙江宁波/国内会议，“《八月之光》的柏格森生命哲学解读”；3.现代主义的文学世界与世界文学中的现代主义国际学术研讨会，上海/国际会议，“《秘经》与《八月之光》中的时间意识比较研究”；学术讲座12次。</t>
  </si>
  <si>
    <r>
      <rPr>
        <sz val="9"/>
        <rFont val="宋体"/>
        <charset val="134"/>
      </rPr>
      <t>4</t>
    </r>
    <r>
      <rPr>
        <sz val="9"/>
        <rFont val="宋体"/>
        <charset val="134"/>
      </rPr>
      <t>+4+8+5=</t>
    </r>
    <r>
      <rPr>
        <sz val="9"/>
        <rFont val="宋体"/>
        <charset val="134"/>
      </rPr>
      <t>21</t>
    </r>
  </si>
  <si>
    <t>参加班会、年级会、学校运动会万人跑等活动（4）</t>
  </si>
  <si>
    <t>马书东</t>
  </si>
  <si>
    <t>1.“把手”共现的动态认知模式——兼论“把”的动态性，《商》一般期刊，独著，2014（2）.</t>
  </si>
  <si>
    <t>1.第十三届中国认知语语言学国际论坛，2013年11月5-9日，北京，Contrastive Studies of Chinese and English: A Cognitive Grammar Approach 2.2014年全国外国语言学及应用语言学博士生论坛，2014年5月10-11日，广州，Subjective Force out of 
Compressed Structure: 
The Case of Noun-copying 
Construction. 3.中国英汉语比较研究会第十一次全国学术研讨会，2014年8月25-28日，北京，疑问词非连叠的构式范例.4.参加各类讲座16次</t>
  </si>
  <si>
    <r>
      <rPr>
        <sz val="9"/>
        <rFont val="宋体"/>
        <charset val="134"/>
      </rPr>
      <t>8</t>
    </r>
    <r>
      <rPr>
        <sz val="9"/>
        <rFont val="宋体"/>
        <charset val="134"/>
      </rPr>
      <t>+4+4+5=</t>
    </r>
    <r>
      <rPr>
        <sz val="9"/>
        <rFont val="宋体"/>
        <charset val="134"/>
      </rPr>
      <t>21</t>
    </r>
  </si>
  <si>
    <t>优秀研究生</t>
  </si>
  <si>
    <t>马妮</t>
  </si>
  <si>
    <r>
      <rPr>
        <sz val="9"/>
        <rFont val="Times New Roman"/>
        <charset val="134"/>
      </rPr>
      <t>2013.6-2014.6</t>
    </r>
    <r>
      <rPr>
        <sz val="9"/>
        <rFont val="宋体"/>
        <charset val="134"/>
      </rPr>
      <t>国家体育总局武术研究院课题</t>
    </r>
    <r>
      <rPr>
        <sz val="9"/>
        <rFont val="Times New Roman"/>
        <charset val="134"/>
      </rPr>
      <t xml:space="preserve"> “</t>
    </r>
    <r>
      <rPr>
        <sz val="9"/>
        <rFont val="宋体"/>
        <charset val="134"/>
      </rPr>
      <t>传统武术的社会化变迁与传承研究</t>
    </r>
    <r>
      <rPr>
        <sz val="9"/>
        <rFont val="Times New Roman"/>
        <charset val="134"/>
      </rPr>
      <t>——</t>
    </r>
    <r>
      <rPr>
        <sz val="9"/>
        <rFont val="宋体"/>
        <charset val="134"/>
      </rPr>
      <t>以浙西古村落麻蓬村麻蓬拳为例</t>
    </r>
    <r>
      <rPr>
        <sz val="9"/>
        <rFont val="Times New Roman"/>
        <charset val="134"/>
      </rPr>
      <t>” WSH2013D008  (</t>
    </r>
    <r>
      <rPr>
        <sz val="9"/>
        <rFont val="宋体"/>
        <charset val="134"/>
      </rPr>
      <t>参加，</t>
    </r>
    <r>
      <rPr>
        <sz val="9"/>
        <rFont val="Times New Roman"/>
        <charset val="134"/>
      </rPr>
      <t>3/7</t>
    </r>
    <r>
      <rPr>
        <sz val="9"/>
        <rFont val="宋体"/>
        <charset val="134"/>
      </rPr>
      <t>，结项）</t>
    </r>
    <r>
      <rPr>
        <sz val="9"/>
        <rFont val="Times New Roman"/>
        <charset val="134"/>
      </rPr>
      <t>-</t>
    </r>
    <r>
      <rPr>
        <sz val="9"/>
        <rFont val="宋体"/>
        <charset val="134"/>
      </rPr>
      <t>省部级</t>
    </r>
    <r>
      <rPr>
        <sz val="9"/>
        <rFont val="Times New Roman"/>
        <charset val="134"/>
      </rPr>
      <t xml:space="preserve">                                                             </t>
    </r>
  </si>
  <si>
    <r>
      <rPr>
        <sz val="9"/>
        <rFont val="Times New Roman"/>
        <charset val="134"/>
      </rPr>
      <t>1.     2013.11</t>
    </r>
    <r>
      <rPr>
        <sz val="9"/>
        <rFont val="宋体"/>
        <charset val="134"/>
      </rPr>
      <t>第二届杭州世界文化遗产国际研讨会，杭州，宣读论文：</t>
    </r>
    <r>
      <rPr>
        <sz val="9"/>
        <rFont val="Times New Roman"/>
        <charset val="134"/>
      </rPr>
      <t xml:space="preserve">  </t>
    </r>
    <r>
      <rPr>
        <sz val="9"/>
        <rFont val="宋体"/>
        <charset val="134"/>
      </rPr>
      <t>与遗产一起生活——麻蓬天主教堂遗产意义的民族志研究</t>
    </r>
    <r>
      <rPr>
        <sz val="9"/>
        <rFont val="Times New Roman"/>
        <charset val="134"/>
      </rPr>
      <t xml:space="preserve"> 2.“</t>
    </r>
    <r>
      <rPr>
        <sz val="9"/>
        <rFont val="宋体"/>
        <charset val="134"/>
      </rPr>
      <t>语言与未来</t>
    </r>
    <r>
      <rPr>
        <sz val="9"/>
        <rFont val="Times New Roman"/>
        <charset val="134"/>
      </rPr>
      <t>”</t>
    </r>
    <r>
      <rPr>
        <sz val="9"/>
        <rFont val="宋体"/>
        <charset val="134"/>
      </rPr>
      <t>首届青年学者工作坊</t>
    </r>
    <r>
      <rPr>
        <sz val="9"/>
        <rFont val="Times New Roman"/>
        <charset val="134"/>
      </rPr>
      <t xml:space="preserve">,2014.5.17-18 </t>
    </r>
    <r>
      <rPr>
        <sz val="9"/>
        <rFont val="宋体"/>
        <charset val="134"/>
      </rPr>
      <t>上海外国语大学，宣读论文题目：乡村语言风景线文化探源</t>
    </r>
    <r>
      <rPr>
        <sz val="9"/>
        <rFont val="Times New Roman"/>
        <charset val="134"/>
      </rPr>
      <t>-</t>
    </r>
    <r>
      <rPr>
        <sz val="9"/>
        <rFont val="宋体"/>
        <charset val="134"/>
      </rPr>
      <t>邹城乡村文化记忆民族志研究；</t>
    </r>
    <r>
      <rPr>
        <sz val="9"/>
        <rFont val="Times New Roman"/>
        <charset val="134"/>
      </rPr>
      <t xml:space="preserve">3. </t>
    </r>
    <r>
      <rPr>
        <sz val="9"/>
        <rFont val="宋体"/>
        <charset val="134"/>
      </rPr>
      <t>讲座</t>
    </r>
    <r>
      <rPr>
        <sz val="9"/>
        <rFont val="Times New Roman"/>
        <charset val="134"/>
      </rPr>
      <t>8</t>
    </r>
    <r>
      <rPr>
        <sz val="9"/>
        <rFont val="宋体"/>
        <charset val="134"/>
      </rPr>
      <t>次</t>
    </r>
  </si>
  <si>
    <r>
      <rPr>
        <sz val="9"/>
        <rFont val="宋体"/>
        <charset val="134"/>
      </rPr>
      <t>8</t>
    </r>
    <r>
      <rPr>
        <sz val="9"/>
        <rFont val="宋体"/>
        <charset val="134"/>
      </rPr>
      <t>+4+4=</t>
    </r>
    <r>
      <rPr>
        <sz val="9"/>
        <rFont val="宋体"/>
        <charset val="134"/>
      </rPr>
      <t>16</t>
    </r>
  </si>
  <si>
    <t>王晓芸</t>
  </si>
  <si>
    <t>1.主持“汉语单双字词形音义关系心理研究”，浙江大学人文社会科学实验研究青年项目，排名1；          2.“语义关系的双语共享性研究” 教育部人文社科项目,排名8</t>
  </si>
  <si>
    <t>“第四届全国认知神经语言学大会”，2014年5月17-18日，“汉语部件位置和汉字位置在单双字识别中的加工”;10次讲座</t>
  </si>
  <si>
    <r>
      <rPr>
        <sz val="9"/>
        <rFont val="宋体"/>
        <charset val="134"/>
      </rPr>
      <t>4</t>
    </r>
    <r>
      <rPr>
        <sz val="9"/>
        <rFont val="宋体"/>
        <charset val="134"/>
      </rPr>
      <t>+5=</t>
    </r>
    <r>
      <rPr>
        <sz val="9"/>
        <rFont val="宋体"/>
        <charset val="134"/>
      </rPr>
      <t>9</t>
    </r>
  </si>
  <si>
    <t>党支部书记（8）</t>
  </si>
  <si>
    <t>郁伟伟</t>
  </si>
  <si>
    <t>1.主持“基于语料库的汉译英新闻话语中间接引语时态不一致现象研究”，浙江大学人文社会科学实验研究青年项目，排名1</t>
  </si>
  <si>
    <t>1.2014年全国外国语言学及应用语言学博士生论坛，2014年5月10-11日，广州，A corpus-based study of inconsistent tense use in reported speech of English news discourse in Chinese-English translation.2.参加各类讲座10次</t>
  </si>
  <si>
    <t>班长（8）</t>
  </si>
  <si>
    <t>优秀研究生干部</t>
  </si>
  <si>
    <t>王华</t>
  </si>
  <si>
    <t>1.国际计量语言学会议， 2014年5月29日--6月1日，捷克帕拉茨基大学，“英语笔语中新旧信息的分布”；10次讲座。</t>
  </si>
  <si>
    <r>
      <rPr>
        <sz val="9"/>
        <rFont val="宋体"/>
        <charset val="134"/>
      </rPr>
      <t>8</t>
    </r>
    <r>
      <rPr>
        <sz val="9"/>
        <rFont val="宋体"/>
        <charset val="134"/>
      </rPr>
      <t>+5=13</t>
    </r>
  </si>
  <si>
    <t>组织委员（6）</t>
  </si>
  <si>
    <t>陈大建</t>
  </si>
  <si>
    <t>学术交流，参加讲座</t>
  </si>
  <si>
    <t>担任干部（体育部副部长）--6；参加运动会（400第二，混合接力第七）--6；参加学院集体活动（国际会议志愿者等）--4；获得龙舟比赛第一名；（10）</t>
  </si>
  <si>
    <t>俞昕佩</t>
  </si>
  <si>
    <t>参加学术讲座</t>
  </si>
  <si>
    <t>1、校新闻媒体中心主任(同校研博会主席)；；3、博士生班党支部宣传委员；4、院研会宣传部副部长；6、校运动会长跑；10、校博会干事；优秀干事15、学院各类会议到会；</t>
  </si>
  <si>
    <t xml:space="preserve"> 郭晓群</t>
  </si>
  <si>
    <t>非目标语环境下汉语二语学习动机的EQS建模与启示,国际期刊，第二作者，导师一作，2014（1）。</t>
  </si>
  <si>
    <t>17次学术讲座</t>
  </si>
  <si>
    <t>胡琼</t>
  </si>
  <si>
    <t>参加讲座</t>
  </si>
  <si>
    <t>院研会干事</t>
  </si>
  <si>
    <t>伍小玲</t>
  </si>
  <si>
    <t>11次学术讲座</t>
  </si>
  <si>
    <t>院学生会宣传部长；下半学年助教</t>
  </si>
  <si>
    <t>白天依</t>
  </si>
  <si>
    <t>院研会学术部干事、校博会综合管理中心干事</t>
  </si>
  <si>
    <t>郭小小</t>
  </si>
  <si>
    <t>10次学术讲座</t>
  </si>
  <si>
    <t>外语学院研究生2021-2022学年评奖评优综合业绩量化统计表（18、19、20级博士生）</t>
  </si>
  <si>
    <t>2020级外国语言文学博士</t>
  </si>
  <si>
    <t>序号</t>
  </si>
  <si>
    <t>科研成果明细（论文名称、刊物名称、刊物等级、作者排序、发表时间，其他科研成果明细参照该格式）</t>
  </si>
  <si>
    <t>科研成果等级、数量、得分</t>
  </si>
  <si>
    <t>科研成果得分</t>
  </si>
  <si>
    <t>总分</t>
  </si>
  <si>
    <t>1.Perceived teacher autonomy support for adolescents' reading achievement: The mediation roles of control-value appraisals and emotions,Frontiers in psychology,SSCI一区，第一作者，2022年8月。（30分）
2. 基于HLM模型的阅读素养影响效应研究——以我国四省市PISA 2018阅读素养数据为例，情报科学，CSSCI，通讯作者，2022年3月。（16分）
3. The influence of ICT-based social media on Asian students' collaborative problem-solving performance, IEEE-ICCSE,EI,第一作者，2021年10月。（16分）
4. 核心素养视阈下初中英语项目化学习策略研究，吉林省教育科研重点项目，厅局级项目主持，2022年6月 （8分）
5.基于大数据的英语数字化阅读素养提升策略研究，浙江省科研成果推广项目（新苗人才计划），主持，2022年5月。（8分）
6.《单元整体阅读：中学英语项目化学程（第一册）》，教材编者，省级，2022年8月。（4分）
7.《单元整体阅读：中学英语项目化学程（第二册）》，教材编者，省级，2022年8月。（4分）
8.《英文电影鉴赏：初中英语项目式学习实用教程》，教材编者，省级，2022年8月。（4分）
9.国际会议宣读论文，Relationship between student-perceived classroom corporation atmosphere and adolescents’ reading performance: Evidence from PISA 2018 in China，8th International Conference on Culture, Languages and Literature (ICCLL 2022),2022年7月。（8分）
10.国际会议宣读论文，"Psychological factors directing adolescents'digital reading performance: A multilevel mediation analysis"，International Conference on Education and Multimedia Technology （ICEMT 2022），2022年8月 （8分）</t>
  </si>
  <si>
    <t xml:space="preserve">1. SSCI, 1篇，30分；
2. CSSCI,1篇，16分；
3. EI，1篇，16分；
4.厅局级项目主持，8分；
5. 省科研成果推广主持（算厅局级8分）；
6. 三本省级教材，12分；
7. 两项国际会议宣读，16分；
</t>
  </si>
  <si>
    <t>1.Lexical Features of Economic Legal Policy and News in China Since the COVID-19 Outbreak，Frontiers in Public Health，SSCI，一作，2022年7月
2.论语言学在亚洲文明研究中的作用，浙江大学学报（人文社会科学版），一级期刊，二作（导师一作），2022年2月
3.汉语语法化与普遍理论的结合及其教研启示——评《语法化理论的汉语视角》，中国教育学刊，CSSCI，一作，书评，2022年1月
4.基于语料库的法律条文中施为动词的翻译研究——以中国大陆和香港地区双语法律文本 为例，Advances in Social Science, Education and Humanities Research，CPCI，一作，2022年4月
5.语言学视角下近现代文明对亚洲语言的影响，Advances in Social Science, Education and Humanities Research，CPCI，一作，2021年11月
6.第八届人文学科和社会科学研究国际学术会议（ICHSSR 2022），国际会议论文宣读，A Corpus-based Study on the Translation of Performative Verbs in Legal Texts Take bilingual legal texts in Mainland China and Hong Kong for example，2022年4月
7.2021教育、语言与艺术国际学术会议（ICELA 2021），国际会议论文宣读，The Influence of Modern Civilization on Asian Languages from the Perspective of Linguistics，2021年11月</t>
  </si>
  <si>
    <t>1.SSCI期刊论文1篇（30分）
2.一级期刊论文1篇（20分）
3.CSSCI论文书评1篇（8分）
4.CPCI论文2篇未检索（16*0.8=12.8分）
5.国际会议2次（16分）</t>
  </si>
  <si>
    <r>
      <rPr>
        <sz val="9"/>
        <color theme="1"/>
        <rFont val="宋体"/>
        <charset val="134"/>
      </rPr>
      <t xml:space="preserve">1. Revisiting English Written VP-Ellipsis and VP-Substitution: A Dependency-Based Analysis, </t>
    </r>
    <r>
      <rPr>
        <i/>
        <sz val="9"/>
        <color theme="1"/>
        <rFont val="宋体"/>
        <charset val="134"/>
      </rPr>
      <t>Linguistics Vanguard</t>
    </r>
    <r>
      <rPr>
        <sz val="9"/>
        <color theme="1"/>
        <rFont val="宋体"/>
        <charset val="134"/>
      </rPr>
      <t xml:space="preserve"> (SSCI, A&amp;HCI), 第一作者，2022年第1期
2. Review of Statistics in Corpus Linguistics: A New Approach by Sean Wallis，</t>
    </r>
    <r>
      <rPr>
        <i/>
        <sz val="9"/>
        <color theme="1"/>
        <rFont val="宋体"/>
        <charset val="134"/>
      </rPr>
      <t xml:space="preserve">Natural Language Engineering </t>
    </r>
    <r>
      <rPr>
        <sz val="9"/>
        <color theme="1"/>
        <rFont val="宋体"/>
        <charset val="134"/>
      </rPr>
      <t>(SCI, SSCI, A&amp;HCI), 独作，2022.01  
3. Review of Chapters of Dependency Grammar: A historical survey from Antiquity to Tesnière，</t>
    </r>
    <r>
      <rPr>
        <i/>
        <sz val="9"/>
        <color theme="1"/>
        <rFont val="宋体"/>
        <charset val="134"/>
      </rPr>
      <t xml:space="preserve">Language &amp; History </t>
    </r>
    <r>
      <rPr>
        <sz val="9"/>
        <color theme="1"/>
        <rFont val="宋体"/>
        <charset val="134"/>
      </rPr>
      <t xml:space="preserve">(SSCI, A&amp;HCI), 第一作者, 2022.07
4. Review of On Invisible Language in Modern English: A Corpus-based Approach to Ellipsis, </t>
    </r>
    <r>
      <rPr>
        <i/>
        <sz val="9"/>
        <color theme="1"/>
        <rFont val="宋体"/>
        <charset val="134"/>
      </rPr>
      <t xml:space="preserve">Glottometrics </t>
    </r>
    <r>
      <rPr>
        <sz val="9"/>
        <color theme="1"/>
        <rFont val="宋体"/>
        <charset val="134"/>
      </rPr>
      <t xml:space="preserve">(ESCI), 独作, 2022.07
5. 英语谓语省略句与替代句的依存句法结构分析. </t>
    </r>
    <r>
      <rPr>
        <i/>
        <sz val="9"/>
        <color theme="1"/>
        <rFont val="宋体"/>
        <charset val="134"/>
      </rPr>
      <t>计量语言学研究进展（2）：词汇与句法计量研究</t>
    </r>
    <r>
      <rPr>
        <sz val="9"/>
        <color theme="1"/>
        <rFont val="宋体"/>
        <charset val="134"/>
      </rPr>
      <t>，浙江大学出版社. 第一作者,2022.06
6. 语体、标注方式与依存距离的回归分析.</t>
    </r>
    <r>
      <rPr>
        <i/>
        <sz val="9"/>
        <color theme="1"/>
        <rFont val="宋体"/>
        <charset val="134"/>
      </rPr>
      <t xml:space="preserve"> 计量语言学研究进展（2）：词汇与句法计量研究</t>
    </r>
    <r>
      <rPr>
        <sz val="9"/>
        <color theme="1"/>
        <rFont val="宋体"/>
        <charset val="134"/>
      </rPr>
      <t xml:space="preserve">，浙江大学出版社. 通讯作者,2022.06
7. A Quantitative Analysis of Queen Elizabeth II’s and American Presidents’ Christmas Messages’ Syntactic Features. </t>
    </r>
    <r>
      <rPr>
        <i/>
        <sz val="9"/>
        <color theme="1"/>
        <rFont val="宋体"/>
        <charset val="134"/>
      </rPr>
      <t>International Quantitative Linguistics Conference (QUALICO 2021)</t>
    </r>
    <r>
      <rPr>
        <sz val="9"/>
        <color theme="1"/>
        <rFont val="宋体"/>
        <charset val="134"/>
      </rPr>
      <t xml:space="preserve">, Tokyo, Japan. 国际会议宣读论文,2021.09（一作）
8. Frequency in Chinese Ballad Song Lyrics: A Quantitative Morpheme-based Study. </t>
    </r>
    <r>
      <rPr>
        <i/>
        <sz val="9"/>
        <color theme="1"/>
        <rFont val="宋体"/>
        <charset val="134"/>
      </rPr>
      <t>Chinese Lexical Semantic Workshop (CLSW 2022)</t>
    </r>
    <r>
      <rPr>
        <sz val="9"/>
        <color theme="1"/>
        <rFont val="宋体"/>
        <charset val="134"/>
      </rPr>
      <t>, Fuzhou, China. 国际会议宣读论文,2022.05
9. Information Compression via Eliding Verb Phrase: A Dependency-Based Study. 浙江大学外国语学院青年学术论坛，国内会议宣读论文，2022.05 （共一，此项不申报加分）</t>
    </r>
  </si>
  <si>
    <t>1. SSCI期刊论文1篇（30*0.8 =24）
2. ssci书评2篇（15+15=30）
3.esci书评1篇（16*0.5=8）
4.其他论文2篇（4*2=8）
5.会议论文宣读（国际会议2次 16+国内会议1次（共同一作）=16，上限16）</t>
  </si>
  <si>
    <t>1. 语言测试的公平性：中国考试文化回眸，《中国考试》，2022年第1期，CSSCI扩展版来源期刊，第一作者，2022年1月；
2. 语言测试的公平性:内涵、公平观及研究启示，《外语教学与研究》54卷第1期，权威期刊，第二作者（导师一作），2022年1月；
3. 教育公平背景下的语言测试公平性研究，2020年度国家社会科学基金一般项目（20BYY107），主参（排名前三），2020年9月 - 2023年6月（此前未参评）。</t>
  </si>
  <si>
    <t xml:space="preserve">1. CSSCI扩展版来源期刊一篇（10分）
2. 权威期刊文论一篇（30分）
3. 国家级项目主参一项（10分）             </t>
  </si>
  <si>
    <t>1. Entwicklung der lexikalischen Fehler chinesischer Deutschlerner 
- unter besonderer Berücksichtigung des Einflusses des Chinesischen，Literatur，其他学术期刊，第一作者，2022年6月；
2. 基于语料库的中国德语学习者书面语词汇与句法复杂度发展研究，2021年教育部高等学校外国语言文学类专业教学指导委员会德语专业教学指导分委员会教育教学研究一般项目，第二作者，2021年12月；
3. Chinesisches Deutschlerner-Korpus (CDLK)，58. Jahrestagung des Leibniz-Instituts für Deutsche Sprache als Online-Konferenz，国际会议，第二作者，2022年3月；
4）Kein „Ich“ im Wissenschaftsdeutsch chinesischer Lerner? XVII. Internationale Tagung der Deutschlehrerinnen und Deutschlehrer，国际会议，第一作者，2022年8月</t>
  </si>
  <si>
    <t>1）其他学术论文1篇（4分）；
2）国家级科研项目主参1项（10分）；
3）国际学术会议宣读论文2次（16分）</t>
  </si>
  <si>
    <t>1.生成－他者和文学机器———论《等待戈多》中的“块茎式书写”，《当代比较文学》，普刊，独作，2021年11月；
2.当代法国文学的反讽之维——评《文化批评视野下法国当代小说中的反讽叙事研究》，《法语国家与地区研究》，普刊，独作，2022年7月；
3.中翻法译著(独译)：L'imprimerie,Paris: Édition Horizon Oriental，2021,5万字；
4.“第十届文学伦理学批评国际学术研讨会”宣读论文，2021年10月；
5.国内会议：中国法国文学研究会2021年年会，2021年10月</t>
  </si>
  <si>
    <t>1.普刊4分
2.普刊4分
3.译著7分
4.国际会议8分
5.国内会议4分</t>
  </si>
  <si>
    <t>1.《心之死》的趣味与伦理焦虑，《英美文学研究论丛》，CSSCI集刊，独作，2022年6月（属于CSSCI集刊，10分）     
2.紫金港跨学科国际讲坛：第三届文学伦理学批评跨学科研究大学生领航论坛，国际会议论文宣读，《快乐基因》中的科学伦理危机，2022年5月（8分）
3.全国美国文学研究会第十四届专题研讨会，国内会议论文宣读，《白雪公主后传》中的“垃圾美学”，2021年10月（4分）
4. “浙江省外文学会第一届研究生论坛优秀论文”特等奖论文宣读（4分）</t>
  </si>
  <si>
    <t xml:space="preserve">1.CSSCI集刊（10分）； 
2.国际会议1次（8分）；
3.国内会议2次（8分）   </t>
  </si>
  <si>
    <t>1. 紫金港跨学科国际讲坛：第三届文学伦理学研究大学生领航论坛，国际会议论文宣读，《家屋、家庭关系与家庭伦理：&lt;白噪音&gt;中的美国后现代家庭叙事》，2022年5月；
2.《无声的言说——&lt;标本师的魔幻剧本&gt;中的“沉默”书写》，《兰州大学学报》，CSSCI，第二作者（导师一作），2022年7月。</t>
  </si>
  <si>
    <t>1.国际会议1次（8分）
2.CSSCI论文1篇（16分）</t>
  </si>
  <si>
    <t>1. 论文：Visualizing international studies on cyberspace sovereignty: Concept, Rationality and Legitimacy. International Journal of Legal Discourse. ESCI. Shi Jianzhong &amp; Ming Xu. 2021. 9
2. 课题：数字经济时代平台治理规则研究，省部级，主参，2022. 3
3. 会议：Corpus-based Studies of Platform Governance Rules in the Digital Economy Era，the 1st International Forum on East Asian Digital Economy Development and Industrial Security，国际会议，2022. 5</t>
  </si>
  <si>
    <t>1.ESCI 论文（8分）；
2.省部级课题主参（8分）；
3.国际会议（8分）</t>
  </si>
  <si>
    <r>
      <rPr>
        <sz val="9"/>
        <color theme="1"/>
        <rFont val="宋体"/>
        <charset val="134"/>
      </rPr>
      <t xml:space="preserve">"In and out of the cage: informational privacy in Henry James’s In the Cage." </t>
    </r>
    <r>
      <rPr>
        <i/>
        <sz val="9"/>
        <color theme="1"/>
        <rFont val="宋体"/>
        <charset val="134"/>
      </rPr>
      <t>International Journal of Legal Discourse</t>
    </r>
    <r>
      <rPr>
        <sz val="9"/>
        <color theme="1"/>
        <rFont val="宋体"/>
        <charset val="134"/>
      </rPr>
      <t>. (ESCI, 2/2). 2022-05.（16分）</t>
    </r>
  </si>
  <si>
    <t>ESCI论文1篇（16分）</t>
  </si>
  <si>
    <t>论文名称 Legislative discourse of digital governance: a corpus-driven comparative study of laws in the European Union and China; 刊物 International Journal of Legal Discourse; 刊物等级ESCI; 第一作者; 发表时期 2021年11月25日</t>
  </si>
  <si>
    <t>ESCI,1篇</t>
  </si>
  <si>
    <t>1.  2021.9.25 第十八届全国德语文学年会 湖南湘潭  《探求创作的本源：浅论彼得·汉德克小说&lt;圣山启示录&gt;中的绘画与书写》
2. 2022.8.27 当代外国文学年会 河北石家庄 《“隐身之物”：彼得·汉德克&lt;圣山启示录&gt;中的真实观》</t>
  </si>
  <si>
    <t>国内会议宣读*2</t>
  </si>
  <si>
    <t>《有效教学视角下的外语学习适应性研究》，《文学少年》，一般期刊论文，一作，2021年第36期。</t>
  </si>
  <si>
    <t>一般期刊论文1次（4分)</t>
  </si>
  <si>
    <t>2019级外国语言文学博士</t>
  </si>
  <si>
    <t>11905010</t>
  </si>
  <si>
    <t>1.Review of Functional Approach to Professional Discourse
Exploration in Linguistics. A&amp;HCI. 2022年6月
2.A sociosemiotic interpretation of cultural heritage in UNESCO
legal instruments: a corpus-based study. International Joural of Legal Discourse. ESCI, 2022年6月
3. 译著《国际法中的非物质文化遗产》，中国民主法制出版社. 2021年12月
4. 中央部委政府咨询报告一份 （采纳）. 2022年3月</t>
  </si>
  <si>
    <t>1.A&amp;HCI期刊书评1篇（15分）
2.ESCI期刊论文1篇（16分）
3.译著1部（10万字，10分）          
4.政府咨询报告1份（15分）</t>
  </si>
  <si>
    <t xml:space="preserve">56
</t>
  </si>
  <si>
    <t>1. Review of Corpus Linguistics for English for Academic Purposes，System, ssci书评，通讯作者, 2022, 5
2. Review of Understanding development and proficiency in writing: Quantitative corpus linguistic approaches, Journal of Second Language Writing, ssci书评，通讯作者，2022年3月
3. Tsy Yih and Haitao Liu. 2022. A Preliminary Quantitative Investigation of Chinese Monosyndetic Coordinators.Chinese Lexical Semantic Workshop(CLSW 2022), Fuzhou, China. 国际会议
4. Tsy Yih &amp; Haitao Liu. 2021. A quantitative study investigation of English adnominal modifiers. Proceedings of The 35th Pacific Asia Conference on Language, Information and Computation (PACLIC 35). Shanghai, November 5 - 7, 2021. 476-482. 论文集（https://aclanthology.org/2021.paclic-1.50/）
5.  依存关系与构式的结合. 计量语言学研究进展（2）：词汇与句法计量研究，浙江大学出版社. 独作,2022.06</t>
  </si>
  <si>
    <t xml:space="preserve">1.ssci书评*2（15*2=30）
2.国际会议*1（8）
3.论文集*1（4）
4.其他论文*1（4）                     </t>
  </si>
  <si>
    <t>1 2021年教育部高等学校外国语言文学类专业教学指导委员会德语专业教学指导分委员会教育教学研究项目：基于语料库的中国德语学习者书面语词汇与句法复杂度发展研究（2021年12月，国家级，主持，20分）
2 科研论文：Zur Rolle des Chronotopos in Diaspora-Berichten von ChinesInnen in Deutschland，发表于Literaturstraße, 22(2)（2021年12月，普通刊物，二作，导师一作，4分）
3 国际学术作报告：A quantitative analysis of syntactic complexity development in German learners' interlanguage: A dependency syntactically-annotated corpus study，在International Quantitative Linguistics Conference Qualico 2021上做报告（2021年9月，国际会议，8分）
4 国际学术作报告：Die automatische Analyse der syntaktischen Komplexität der Schriften von chinesischen Deutschlernern und ihre Anwendung bei der Bewertung，在XVII. Internationale Tagung der Deutschlehrerinnen und Deutschlehrer上做报告（2022年8月，国际会议，8分）</t>
  </si>
  <si>
    <t>1.国家级项目主持，20分
2.普通期刊1篇，4分
3.国际会议2次，16分</t>
  </si>
  <si>
    <r>
      <rPr>
        <sz val="9"/>
        <color theme="1"/>
        <rFont val="宋体"/>
        <charset val="134"/>
      </rPr>
      <t xml:space="preserve">1.“‘Desire of wandring’: Decoding the word ‘Wandering’ in Milton’s </t>
    </r>
    <r>
      <rPr>
        <i/>
        <sz val="9"/>
        <color theme="1"/>
        <rFont val="宋体"/>
        <charset val="134"/>
      </rPr>
      <t>Paradise Lost</t>
    </r>
    <r>
      <rPr>
        <sz val="9"/>
        <color theme="1"/>
        <rFont val="宋体"/>
        <charset val="134"/>
      </rPr>
      <t xml:space="preserve">,” 2021 7th International Seminar on Education, Arts and Humanities, CPCI（online，未检索）, 第一作者, 2021年10月；
2.“Mo Zhi’s Notes on Shakespeare’s Sonnets,” </t>
    </r>
    <r>
      <rPr>
        <i/>
        <sz val="9"/>
        <color theme="1"/>
        <rFont val="宋体"/>
        <charset val="134"/>
      </rPr>
      <t>Multicultural Shakespeare</t>
    </r>
    <r>
      <rPr>
        <sz val="9"/>
        <color theme="1"/>
        <rFont val="宋体"/>
        <charset val="134"/>
      </rPr>
      <t>, ESCI书评, 第一作者, 2022年4月。</t>
    </r>
  </si>
  <si>
    <t>1.CPCI论文1篇（6.4分）
2.ESCI书评1篇（8分）</t>
  </si>
  <si>
    <r>
      <rPr>
        <sz val="9"/>
        <color theme="1"/>
        <rFont val="宋体"/>
        <charset val="134"/>
      </rPr>
      <t xml:space="preserve">1.参加第五届动态句法学国际会议（The Fifth Dynamic Syntax Conference），国际会议论文宣读，zhe/na me zuo construction at syntax-pragmatic interface，2022年4月
</t>
    </r>
    <r>
      <rPr>
        <b/>
        <sz val="9"/>
        <color theme="1"/>
        <rFont val="宋体"/>
        <charset val="134"/>
      </rPr>
      <t>2.浙江省外文学会第一届研究生优秀论文特等奖论文宣读，国内会议</t>
    </r>
  </si>
  <si>
    <t>1.国际会议宣读论文（8分）
2.国内会议宣读论文（4分）</t>
  </si>
  <si>
    <t>外语学院研究生2021-2022学年评奖评优综合业绩量化统计表（2020级硕士生）</t>
  </si>
  <si>
    <t>2020级外国语言学及应用语言学</t>
  </si>
  <si>
    <t>科研成果等级、数量</t>
  </si>
  <si>
    <t>1. The effects of ICT-based social media on adolescents' digital reading performance: A longitudinal study of PISA 2009, PISA 2012, PISA 2015 and PISA 2018, Computers &amp; Education, SSCI, 二作(导师一作), 2021年9月
2.The 17th International Conference on Computer Science &amp; Education (ICCSE 2022)，国际会议论文宣读，A multilevel mediation study on the effects of ICT self-efficacy on adolescents’ digital reading performance，2022年8月
3. 浙大宁波理工学院第四届“波兰周”面向国家战略的外语学科发展高端学术论坛，国内会议论文宣读，信息技术心理及行为因素对青少年电子阅读素养的影响——基于波兰PISA 2018数据的中介分析，2022年5月
4. 2022年浙江大学外国语学院青年学术论坛，国内会议论文宣读，The effects of ICT-based social media on adolescents' digital reading performance: A longitudinal study of PISA 2009, PISA 2012, PISA 2015 and PISA 2018，2022年5月
5. 吉林省教育学会教育科研重点课题，核心素养视阈下初中英语项目化学习策略研究，主参(3/7)，2022年6月</t>
  </si>
  <si>
    <t>1. SSCI论文1篇（30分）
2. 国际学术会议宣读论文1次（8分）
3. 国内学术会议宣读论文2次（4*2=8分）
4. 省部级科研项目主参（8分）</t>
  </si>
  <si>
    <t>1. Researching second language acquisition in the study abroad learning environment: An introduction for student researchers Isabelli-García, Christina L., Isabelli, Casilde A. Palgrave Pivot, 2020. xxii + 138 pp. ISBN: 978-3-030-25156-7, International Journal of Applied Linguistics, SSCI, 一作, 2022年6月
2. Effects of oral continuation and peer interaction on L2 vocabulary learning in the Chinese EFL context, 2022年浙江大学外国语学院青年学术论坛, 国内会议论文宣读, 2022年5月</t>
  </si>
  <si>
    <t>1.SSCI书评1篇（15分）
2.国内学术会议1次（4分）</t>
  </si>
  <si>
    <t>1.2022.06: Review of Chiluwa (2021): Discourse and conflict: Analysing text and talk of conflict, hate and peace-building. Journal of Language and Politics.(SSCI) 二作，导师一作 （online）
2.2022.05: Visualizing the knowledge domain of research on national security discourse: A bibliometric review using CiteSpace. 一作，浙江大学格物致知博士生论坛宣读论文</t>
  </si>
  <si>
    <t>SSCI书评一篇（online）、国内会议宣读论文一次
15*80%+4</t>
  </si>
  <si>
    <t>语言计量指标在翻译风格研究中 的应用：以意识流小说《到灯塔 去》为例、解放军外国语学院学 cssci 报、CSSCI、第二作者（导师一作）、 20220515</t>
  </si>
  <si>
    <t>C刊1篇 16分</t>
  </si>
  <si>
    <t>1.Chinese as a Second Language Multilinguals' speech competence and speech performance: Cognitive, affective and sociocultural perspectives, Peijian Paul Sun. Springer, Singapore (2020)，SSCI书评，一作，2021年12月</t>
  </si>
  <si>
    <t>1.SSCI书评1篇（15分）</t>
  </si>
  <si>
    <t>豪根矩阵模型下的现代汉语字母词规划研究，哈尔滨学院学报，本科学报，一作，2022年6月26日
疫情下的网络语言生态——基于社交媒体的数据分析，第七届全国生态语言学研讨会“青年学者论坛”论文宣读，国内会议，一作，2022年8月20日</t>
  </si>
  <si>
    <t>1.本科学报1篇（8分）
2.国内会议1次（4分）</t>
  </si>
  <si>
    <t>1.福州方言的保护与传承探析，龙岩学院学报,本科学报，第一作者，2021年11月；
2.Interpreters' Mediation of Facework in Chinese Premier Press Conferences, 浙江大学外国语学院青年学术论坛，国内会议宣读论文，2022年5月</t>
  </si>
  <si>
    <t>22005046</t>
  </si>
  <si>
    <t>学术交流：
第一届话语、论辩与全球传播国际学术研讨会，2022年7月9日，8分</t>
  </si>
  <si>
    <t>国际学术会议宣读论文1次</t>
  </si>
  <si>
    <t>Effects of English Proficiency on Caucasian Face Gender Perception by Chinese-English Bilinguals: Evidence from ERP，International Journal of English Linguistic</t>
  </si>
  <si>
    <t>4分*0.8=3.2</t>
  </si>
  <si>
    <t>2020级英语语言文学</t>
  </si>
  <si>
    <t xml:space="preserve">1.自闭症儿童与正常儿童的他发自我修正策略对比研究，语言战略研究，CSSCI来源期刊扩展版，二作（导师一作），2021年10月；
 2.第五届全国特殊人群话语研究求索论坛，国内论文宣读，高功能自闭症儿童多模态回指修正行为研究，2021年11月；
 3.第三届全国医学语言与翻译学术研讨会，国内论文宣读，高功能自闭症儿童物体回指修正行为研究：形式与功能，2021年12月；
4.厦门大学外文学院第十四届学术研讨会、第四届外国语言文学博士论坛，国内论文宣读，从计量的角度探究小说多译本特征，2021年12月；
 </t>
  </si>
  <si>
    <t>1.CSSCI来源期刊扩展版论文1篇（10分）
2.国内论文宣读3次（12分）</t>
  </si>
  <si>
    <t>1.《裘帕·拉希莉〈比比哈尔达的治疗〉中的疾病书写与伦理诉求》，《商洛学院学报》，本科四年制学报，第一，2022年6月（8分）；
2.《真实的幻象与荒诞的现实：默多克〈独角兽〉中的空间解构》,《新纪实》，普通刊物，第一，2022年6月（4分）；
3. “文学与危机叙事”全国学术研讨会，宣读《自我与现实的重新定位：艾丽丝·默多克〈黑王子〉中的自传性书写危机》，2022年5月（4分）。</t>
  </si>
  <si>
    <t>1. 本科四年制学报一篇（8分）；
2. 普通期刊一篇（4分）
3. 国内学术会议宣读论文，1次（4分）</t>
  </si>
  <si>
    <t>1.译著《Surrenlist Panting》，ISBN:978-7-5356-9630-4;
2.论文宣读：中华翻译研究青年学者论坛，“注释在《金瓶梅》英译中的作用探析”</t>
  </si>
  <si>
    <t>1.译著：2万汉字以上，已出版（10分）；
2.国内学术会议论文宣读：1次（4分）</t>
  </si>
  <si>
    <t>1、第三届文学伦理学跨学科研究大学生领航论坛，国际会议论文宣读，奥康纳《你不可能比死人更惨》主人公塔沃特的文学伦理学批评解读，2022年6月 </t>
  </si>
  <si>
    <t>1.国际学术会议论文宣读1次（8分）</t>
  </si>
  <si>
    <t>紫金港大学生领航论坛《&lt;拉格泰姆时代&gt;中小科尔豪斯的暴力》宣读论文1次（8分）</t>
  </si>
  <si>
    <t>国际学术会议宣读论文1次（8分）</t>
  </si>
  <si>
    <t>1、弥尔顿史诗《失乐园》中的身体叙事，《浙江万里学院学报》，本科学报，第一作者，2022年5月</t>
  </si>
  <si>
    <t>1、本科学报1篇（8分）</t>
  </si>
  <si>
    <t>《漂流到日本》中格丽塔的伦理身份与伦理选择，
《文学伦理学批评跨学科研究：第一届文学伦理学批评大学生领航论坛会议论文集》，第一作者，2021年12月。（4分）</t>
  </si>
  <si>
    <t>普通刊物论文1篇（4分）</t>
  </si>
  <si>
    <t>2020级亚欧语言文学</t>
  </si>
  <si>
    <t>1. 【论文】德风转徙的向度流变与本土接受的主体原则，《中国图书评论》，CSSCI扩展，二作（导师一作），2021年9月。10分
2. 【论文】论数字启蒙的生成逻辑——文化技术理论视角下的数字人文，《数字人文研究》，一般期刊，二作（导师一作），2021年9月。
3. 【国内会议】外教社“核心素养视域下德语教材建设研讨会”，国内会议论文宣读，《德语教材中的思维品质呈现： 探索与反思》，2022年1月。
4. 【国内会议】清华大学“媒介作为方法博士生论坛：新闻传播学的跨学科研究”，国内会议论文宣读，《德语国家媒介哲学30年：学科进路、理论星丛与前景展望》，2022年5月。</t>
  </si>
  <si>
    <t>1. CSSCI扩展版1篇（10分）
2. 普通刊物1篇（4分）
3. 国内会议2次（8分）</t>
  </si>
  <si>
    <t>1.参加国际会议一次：紫金港跨学科国际讲坛：第三届文学伦理学批评跨学科研究大学生领航论坛
2.参加国内会议一次：2022年浙江大学外国语学院青年学术论坛
3.发表论文一篇：The Transmutation of the Manyoshu in Military Songs During 20th Century and Its Reasons‐‐ With "Chibiki No Iwa" and " Umi Yukaba " for Example</t>
  </si>
  <si>
    <t>1.国际会议宣读1次 8分
2.国内会议宣读1次 4分
3.普刊1篇 4分</t>
  </si>
  <si>
    <t>1. 在国际学术会议上宣读论文《曼德尔施塔姆诗歌中的莫斯科》：第十届《俄罗斯文艺》学术前沿论坛暨“曼德尔施塔姆与东方：纪念诗人诞辰 130周年”国际学术研讨会，2021年10月29-31日。
2. 在国际学术会议上宣读论文《ЭВОЛЮЦИЯ ОБРАЗА «КИТАЙЦЕВ» В РУССКОЙ ЛИТЕРАТУРЕ XIX ВЕКА》：第三十三届国际学生和青年学者会议宣读论文，2022年4月7-8日,且会议集已出刊。
3. 在国际学术会议上宣读论文《呼唤道德与精神的回归：从文学伦理学批评视角解读沃多拉兹金长篇小说《飞行家》》：紫金港跨学科国际讲坛·第三届文学伦理学批评跨学科研究大学生领航论坛，2022年5月15日。</t>
  </si>
  <si>
    <t>1. 国际会议1次（8分）
2. 国际会议1次（8分）+会议集普刊文章发表加分（4分）
3. 国际会议1次</t>
  </si>
  <si>
    <t>16（会议上限）+4=20</t>
  </si>
  <si>
    <t>1.参加第八届人文学科与社会科学研究国际学术会议并宣读论文，2022年4月。
2.Polysemy and Semantic Extension of Japanese VerbYaku，Advances in Social Science, Education and Humanities Research，外文普刊，一作，2022年4月。</t>
  </si>
  <si>
    <t>1.国际学术会议宣读论文1次
2.外文普刊</t>
  </si>
  <si>
    <t>1.国际学术会议宣读论文：第十届《俄罗斯文艺》学术前沿论坛暨“曼德尔施塔姆与东方：纪念诗人诞辰130周年”国际学术研讨会：《汪剑钊译曼德尔施塔姆的诗性理解与阐释》  
2.国内学术会议宣读论文：外国语学院2022年青年学术论坛：计量视域下曼德尔施塔姆诗歌多译本风格分析——以《石头》为例</t>
  </si>
  <si>
    <t>1.国际会议宣读1次 8分
2.国内会议宣读1次 4分</t>
  </si>
  <si>
    <t>多视角下《狗心》的解读，紫金港跨学科国际讲坛·第三届文学伦理学批评跨学科研究大学生领航会议论文宣读，一作，2022年5月</t>
  </si>
  <si>
    <t>1.国际会议1次（8分）</t>
  </si>
  <si>
    <t>伦理视域下普希金的《四小悲剧》.长春师范大学学报.本科学报.一作.2022年七月</t>
  </si>
  <si>
    <t>本科学报一篇</t>
  </si>
  <si>
    <t>2020级国际组织与国际交流</t>
  </si>
  <si>
    <r>
      <rPr>
        <sz val="9"/>
        <color theme="1"/>
        <rFont val="宋体"/>
        <charset val="134"/>
      </rPr>
      <t>1.ESCI论文两篇（24分）：
（1）二作（导师一作）
Cheng, Le, Yuxin Liu, and Yun Zhao. "Exploring the US institutional discourse about critical information infrastructure protection (CIIP): A corpus-based analysis". International Journal of Legal Discourse 6.2 (2021): 323-347. 
（2）通讯作者
Chunlei, Si, and Liu Yuxin. "Exploring the discourse of enterprise cyber governance in the covid-19 era: a sociosemiotic perspective." International Journal of Legal Discourse 7.1 (2022): 53-82.</t>
    </r>
    <r>
      <rPr>
        <b/>
        <sz val="9"/>
        <color theme="1"/>
        <rFont val="宋体"/>
        <charset val="134"/>
      </rPr>
      <t>学生为通讯，与一作均分，为8分</t>
    </r>
    <r>
      <rPr>
        <sz val="9"/>
        <color theme="1"/>
        <rFont val="宋体"/>
        <charset val="134"/>
      </rPr>
      <t xml:space="preserve">
2.中央网信办重点项目《基础设施**研究及建议》主参（10分）
3.研究（咨询）报告（25分）
（1）研究报告《应对**框架》被中央采纳（30/2=15分）
（2）研究报告《关于美国***及建议》被中央采纳（30/3=10分）
</t>
    </r>
  </si>
  <si>
    <t>1.ESCI论文两篇 24分
2.国家级项目1个 10分
3.研究（咨询）报告2个 25分</t>
  </si>
  <si>
    <t xml:space="preserve">1.Language Policies and Organizational Features of International Organizations. Language Problems and Language Planning，SSCI，2022年3月，二作（导师一作）--30分
2.书评：Language Policy in Superdiverse Indonesia. International Journal of Multilingualism，SSCI，2021年9月，二作（导师一作）--15分
3.第九届全国应用翻译研讨会，2021.11，宣读论文“世界500强中国企业多语种网站建设及语言选择机制研究”--4分
4.粤港澳外语与翻译研究生学术交流周，2022.6，宣读论文“总部在华国际组织：现状、特点与展望”--4分
</t>
  </si>
  <si>
    <t>1.SSCI 2篇，其中一篇为书评（45分）
2.国内会议 2次（8分）</t>
  </si>
  <si>
    <t>Book Review: Functional Approach to Professional Discourse Exploration in Linguistics by Elena N. Malyuga (Ed.)，Journal of Business and Technical Communication，SSCI,二作，2022年6月12日；
第十七届功能语言学学术研讨会，2021年10月；
当代中国新话语国际学术研讨会暨第二届话语研究前沿国际会议，2021年11月；
一带一路文明交流互鉴与应用型外语人才培养国际研讨会，2021年11月；
参与编纂《创业研究前沿：问题、理论与方法》，2022年6月</t>
  </si>
  <si>
    <t>1.SSCI书评一篇（15分）；
2.国际会议2次，国内会议一次（16分）；
3.参与专著撰写（5分）</t>
  </si>
  <si>
    <t>外宣翻译与国家形象塑造研究——以二十国集团峰会习近平主席讲话为例，湖北经济学院学报（社会科学版），本科学报，第二作者（导师一作），2022年8月15日发表；
语言服务视角下的国际组织语言政策案例分析——以联合国难民署为例，南京晓庄学院学报，本科学报，第二作者（导师一作），2022年7月20日发表；
第七届中国语言政策与规划研讨会，国内会议论文宣读，2021年11月；
北京大学第十四届外国语言文学研究生论坛，国内会议论文宣读，2022年5月；
第十九届国际城市语言学年会，国际会议论文宣读，2022年8月；</t>
  </si>
  <si>
    <t>1.本科学报2篇（8+8=16分）
2.国内会议论文宣读2次（8分）；
3.国际会议论文宣读1次（8分）；</t>
  </si>
  <si>
    <t>1.Visible signs: an introduction to semiotics in the visual arts (3rd edition), Social Semiotics, SSCI书评，一作，2022年8月；2.Introduction to multimodal analysis, Poznan Studies in Contemporary Linguistics，SSCI书评，一作，2022年4月</t>
  </si>
  <si>
    <t>1.SSCI书评，2篇</t>
  </si>
  <si>
    <t>1.论文名称：“课程思政”视角下学生文化自信提升路径探究——以浙江大学翻译硕士专业学位课“基础英汉笔译”课程为例，《北京第二外国语学院学报》，本科学报，二作，2022年8月30日。
2.2022年浙江大学外国语学院青年学术论坛宣读论文，国内学术会议，2022年5月20日。
3.2022年浙江大学外国语学院“格物致知”博士生学术创新论坛宣读论文，国内学术会议，2022年5月29日。
4.2022年浙江省翻译协会年会暨“有礼共富 译介浙江”学术研讨会宣读论文，国内学术会议，2022年7月2日。</t>
  </si>
  <si>
    <t>1.本科学报1篇，8分。
2.国内学术会议宣读论文3次，12分。</t>
  </si>
  <si>
    <t>1. 阿尔及利亚独立后的语言政策研究，《齐齐哈尔大学学报（哲社版）》第303期，第二作者，导师为第一作者，2022年5月31日；
2.  阿尔及利亚独立后的语言政策研究，非洲语言与文化研究国际研讨会分论坛七（硕士生研讨会专场），论文宣读，2021年12月4日  ；
3. 文化外交与国际形象：从法国经验探析中国路径，北京外国语大学外国语言文学学科研究生高端学术论坛法语分论坛（法语国家与地区研究方向），论文宣读，2021年11月14日</t>
  </si>
  <si>
    <t xml:space="preserve">1. 本科学报，8分；
2. 国际学术会议，8分；
3. 国内学术会议，4分  </t>
  </si>
  <si>
    <t>《国际民航组织语言政策述评》，哈尔滨学院学报，一作，2021年11月</t>
  </si>
  <si>
    <t>本科学报1篇</t>
  </si>
  <si>
    <t>《新冠肺炎疫情对我国国际组织人才培养的挑战及对策》，齐鲁师范学院学报，大学学报，一作，2021年10月</t>
  </si>
  <si>
    <t>学报1篇</t>
  </si>
  <si>
    <t>“可持续城市和社区”报道中的休闲话语研究，新闻研究导刊，普刊，第一作者，2021年12月</t>
  </si>
  <si>
    <t>其他论文1篇</t>
  </si>
  <si>
    <t>/</t>
  </si>
  <si>
    <t>外语学院研究生2021-2022学年评奖评优综合业绩量化统计表（2021级硕士生）</t>
  </si>
  <si>
    <t>2021级外国语言学及应用语言学</t>
  </si>
  <si>
    <t>专业学位课
平均分</t>
  </si>
  <si>
    <t>课程平均分
名次</t>
  </si>
  <si>
    <t>课程得分
（上限40分）</t>
  </si>
  <si>
    <t>Dynamics of language in social emergency: investigating COVID-19 hot words on Weibo，Glottometrics，ESCI，一作，2022年7月</t>
  </si>
  <si>
    <t>ESCI期刊论文1篇（16分）</t>
  </si>
  <si>
    <t>1.第六届中国心理语言学国际研讨会，国际会议论文宣读，Depression metaphors in media discourse ，2022年6月
2.首届人文社科跨学科研究高端论坛，国际会议论文宣读，2021年11月
A Comparative Study on Multimodal Metaphors in the Front Pages of Chinese and Western Mainstream Newspapers: The Case of China Daily and The Economist</t>
  </si>
  <si>
    <t>国际会议2次</t>
  </si>
  <si>
    <t>22105042</t>
  </si>
  <si>
    <t>92.29</t>
  </si>
  <si>
    <t>5</t>
  </si>
  <si>
    <t>32</t>
  </si>
  <si>
    <t>1.文学经典化的语言学证据：金庸小说关键词的日常生活化，浙江学刊，CSSCI，二作（导师一作），2022年7月</t>
  </si>
  <si>
    <t>1.CSSCI期刊论文1篇</t>
  </si>
  <si>
    <t>16</t>
  </si>
  <si>
    <t>1.2021年12月第九届中国二语习得研究国际研讨会，宣读论文“Does digital devices use in teaching at school effect L2 effect performance? A study based on 9 Asian countries and regions of PISA 2018”，国际会议宣读8分；
2.2022年5月第四届“波兰周”面向国家战略的外语学科发展高端学术论坛，宣读论文“‘八问方案’框架下的中国大学英语教学‘外语+思政’语言规划分析”，国内会议宣读4分；
3.2022年6月语言认知科学中外研究生学术论坛，宣读论文“阅读兴趣与阅读投入在阅读元认知和数字化阅读表现中的中介作用：以PISA 2018中国四省市结果为例”，国际会议宣读8分；
4.2022年5月全国英语师范专业认证暨外语教师专业发展学术论坛，宣读论文”教师师生关系自我效能感、教师工作满意度与班级管理自我效能感的关系——基于PISA 2018港澳台地区的中介分析",国内会议论文宣读4分。</t>
  </si>
  <si>
    <t>1.国际会议2次（16分）；
2.国内会议2次（8分）
上限16分</t>
  </si>
  <si>
    <t>1. 论文：《口译类型间的主题 集中度：认知负荷最小化的体现》，期刊名称 ：作家天地， 普刊，第一作者 ， 2022年7月
2. 参加浙江大学外国语学院 2022年青年论坛， 国内论坛， 宣读论文：《从译者视野看文 学翻译中的改写现象》， 2022 年5月</t>
  </si>
  <si>
    <t>普刊1篇， 国内会 议1次 （4+4=8分）</t>
  </si>
  <si>
    <t>1. (Review) Verena, Klappstein and Maciej Dybowski: theory of legal evidence—Evidence in legal theory；International Journal of Legal Discourse；ESCI；通讯作者；2022年5月9日
2.Legislative discourse of industrial digitalisation in the European Union and China- a sociosemiotic perspective；Digital Governance and Transcultural Communicatioins -An IAMCR 2022 pre-conference；国际会议；第一作者；2022年7月8日</t>
  </si>
  <si>
    <t>1.ESCI书评*1=8分（书评赋分减半）
2.国际会议宣读论文*1=8分</t>
  </si>
  <si>
    <t>1.参加2022年浙江大学外国语学院青年论坛，国内论坛，宣读论文：Occupational Psychology of Chinese English Language Teachers in Junior High School: A Descriptive Analysis Based on China Education Panel Survey, 2022年5月
2. 参加2022年浙江大学外国语学院“格物致知”博士生学术创新论坛，国内论坛，宣读论文：Family Language Policy in Ethnic Minority Areas in China: A Case Study of Kena Village and Anmin Village in Yunan Province，2022年5月
3.发表论文 China’s Language Services Industry: Status Quo and Suggestions for Sustainable Development，期刊International Journal of Linguistics Studies，英文其他期刊，第一作者，2022年7月</t>
  </si>
  <si>
    <t>国内会议两次
（4+4=8分）
其他论文1篇 4分</t>
  </si>
  <si>
    <t>2022年浙江大学外国语学院青年学术论坛，宣读论文Effects of language background and topic on the use of n-grams in English timed independent argumentative writing</t>
  </si>
  <si>
    <t>国内学术会议宣读论文1次</t>
  </si>
  <si>
    <t>22105029</t>
  </si>
  <si>
    <t>92.14</t>
  </si>
  <si>
    <t>1.Local Instability in Split Topicalization in Chinese，外语学院2022年青年学术论坛，国内会议论文宣读，2022年5月</t>
  </si>
  <si>
    <t>1.国内学术会议1次（4分）</t>
  </si>
  <si>
    <t>4</t>
  </si>
  <si>
    <t>22105033</t>
  </si>
  <si>
    <t>91</t>
  </si>
  <si>
    <t>1.The 19th Annual Conference of the International Association of Urban Language Studies,基于 Kaplan &amp; Baldauf 目标框架的中国汉字简化历程分析，国际学术会议宣读论文，2022年8月</t>
  </si>
  <si>
    <t>22105039</t>
  </si>
  <si>
    <t>91.57</t>
  </si>
  <si>
    <t>9</t>
  </si>
  <si>
    <t>28</t>
  </si>
  <si>
    <t>1.A Cross-cultural Validation of the Achievement Emotions Questionnaire in Online English Learning Environments，浙江大学外语学院青年学术论坛，国内会议论文宣读，2022年5月</t>
  </si>
  <si>
    <t>1.国内会议1次（4分）</t>
  </si>
  <si>
    <t>-</t>
  </si>
  <si>
    <t>22105036</t>
  </si>
  <si>
    <t>91.14</t>
  </si>
  <si>
    <t xml:space="preserve">
1.A cross-linguistic study of split topicalization in German and Chinese，浙江大学外语学院2022年青年学术论坛，国内会议论文宣读，2022年5月</t>
  </si>
  <si>
    <t>22105038</t>
  </si>
  <si>
    <t>91.71</t>
  </si>
  <si>
    <t>0</t>
  </si>
  <si>
    <t>外语学院青年学术论坛论文宣讲， Linking University Student's EMI Attitude to Their Motivation in College English</t>
  </si>
  <si>
    <t>国内会议1次，4分</t>
  </si>
  <si>
    <t>22105037</t>
  </si>
  <si>
    <t>91.29</t>
  </si>
  <si>
    <t>22105049</t>
  </si>
  <si>
    <t>90.29</t>
  </si>
  <si>
    <t>2021级英语语言文学</t>
  </si>
  <si>
    <t>1、2021欧美现代主义文学高端论坛成功举办，浙江大学学报（人文社会科学版），浙大一级期刊，第一作者，2022年2月。
2、 Against Interpretation: The Covert Progression in William Faulkner’s “A Rose for Emily”, Journal of Social Science and Humanities, 普通期刊, 第一作者, 2022年4月。
3、弗吉尼亚·伍尔夫《达洛维夫人》的空间叙事探析，2021广东省外国文学学会年会，国内会议宣读论文，2021年10月。
4、论弗吉尼亚·伍尔夫《达洛维夫人》中的语象叙事，南京大学“传承与创新——外国语言文学研究生学术论坛”，国内会议宣读论文，2022年6月。
5、论威廉·福克纳《烧马棚》中的伦理选择与伦理反讽，紫金港跨学科国际讲坛：第三届文学伦理学批评跨学科研究大学生领航论坛，国际会议宣读论文，2022年6月。</t>
  </si>
  <si>
    <t>1、浙大一级期刊会议综述1篇（5分）
2、普通期刊论文1篇（4分）
3、国内会议论文宣读2次、国际会议论文宣读1次（16分）</t>
  </si>
  <si>
    <t>1.参与国际论坛：参加第三届文学伦理学批评跨学科研究大学生领航论坛并宣读论文《整体含混：&lt;好女人的爱情&gt;中的加拿大国民身份重构》（8分）</t>
  </si>
  <si>
    <t>国际会议宣读论文一次（8分）</t>
  </si>
  <si>
    <t>1、《&lt;喜福会 •伤疤&gt;中“痛彻骨髓”的孝道》，紫金港跨学科国际讲坛：第三届文学伦理学批评跨学科研究大学生领航论坛，国际会议宣读论文，2022年6月。
2、《弥尔顿&lt;失乐园&gt;中混沌与撒旦的关联》，浙江大学外国语学院青年学术论坛，国内会议宣读论文，2022年5月。</t>
  </si>
  <si>
    <t>1、国际会议论文宣读1次（8分），国内会议论文宣读1次（4分）</t>
  </si>
  <si>
    <t>1.中国人民大学外国语学院第十届研究生论坛，国内会议论文宣读，《&lt;新英格兰修女&gt;对传统“斯宾斯特”女性气质的伦理反思》，2021年12月（+4分）；
2.紫金港跨学科国际讲坛：第三届文学伦理学批评跨学科研究大学生领航论坛，国际会议论文宣读，《从个体创伤走向文化创伤：莫里森&lt;慈悲&gt;对北美早期蓄奴制度的反思》，2022年6月（+8）；
3.“新世纪外国文学：理论与阐释”高层论坛，国内会议论文宣读，《作为确证自我身份的“他者”：汉斯贝瑞&lt;阳光下的葡萄干&gt;中的非洲书写》，2022年6月（+4）；</t>
  </si>
  <si>
    <t>1.国际会议1次（8分）；
2. 有效国内会议2次（8分）；（8+8=16分）</t>
  </si>
  <si>
    <t xml:space="preserve">
1.紫金港跨学科国际讲坛：第三届文学伦理学批评跨学科研究大学生领航论坛，国际学术会议宣读论文，Englishness and Ethical Choice in Virginia Woolf’s A Room of One’s Own，2022年5月；
</t>
  </si>
  <si>
    <t xml:space="preserve">国际学术会议宣读论文1次（8分）；
</t>
  </si>
  <si>
    <t xml:space="preserve">
第三届文学伦理学批评国际学术会议宣读论文1次（8分）</t>
  </si>
  <si>
    <t>国际会议宣读论文1次（8分）</t>
  </si>
  <si>
    <t xml:space="preserve">1. 参加第三届文学伦理学批评跨学科研究大学生领航论坛，国际会议论文宣读，“多丽丝.莱辛《十九号房间》中‘理想之家’的历史虚伪性，2022年5月（8分）；
</t>
  </si>
  <si>
    <t xml:space="preserve">1. 国际会议宣读论文1次（8分）
</t>
  </si>
  <si>
    <t>2022年6月紫金港跨学科国际讲坛：第三届文学伦理学批评跨学科研究大学生领航论坛宣读论文（8分）</t>
  </si>
  <si>
    <t>1、菲利普•罗斯《凡人》中对死亡的伦理选择，紫金港跨学科国际讲坛：第三届文学伦理学批评跨学科研究大学生领航论坛，国际会议宣读论文，2022年6月。</t>
  </si>
  <si>
    <t>1、国际会议论文宣读1次（8分）</t>
  </si>
  <si>
    <t>1、谭恩美《喜福会》中的伦理身份困境与出路，紫金港跨学科国际讲坛：第三届文学伦理学批评跨学科研究大学生领航论坛，国际会议宣读论文，2022年6月。</t>
  </si>
  <si>
    <t>31</t>
  </si>
  <si>
    <t>无</t>
  </si>
  <si>
    <t>　</t>
  </si>
  <si>
    <t>2021级亚欧语言文学</t>
  </si>
  <si>
    <t>1.从苏联获奖影片看三大电影节偏好《卷宗》 独作 2022.7
2.第46届“欧亚大陆科学”国际会议宣读论文СОПОСТАВИТЕЛЬНЫЙ АНАЛИЗ КИТАЙСКОЙ И РУССКОЙ ОПЕРЫ 
В XVI – XVIII ВЕКАХ，论文已被收录，论文集已出刊, 2022.6
3.论文集已出刊，文章被elibrary.ru收录（可检索；https://elibrary.ru/item.asp?id=49372828&amp;pff=1）
4.参与浙江文化研究工程（第二期）第六批重点项目《草婴年谱》，导师主持，第二参与者</t>
  </si>
  <si>
    <t>1.国内普刊+4
2.国际会议一次+8
3.国外普刊+4
4.省部级项目主参（前三名）+8</t>
  </si>
  <si>
    <t>1.第十届《俄罗斯文艺》学术前沿论坛暨“曼德尔施塔姆与东方：纪念诗人诞辰130周年”国际学术研讨会宣读论文:曼德尔施塔姆与茨维塔耶娃的浪漫情怀;
2.第三十三届国际学生和青年学者会议宣读论文:АНАЛИЗ ЖЕНСКОГО ОБРАЗА В ПОВЕСТИ«ДОЧЬ ИВАНА, МАТЬ ИВАНА» И ЭКОФЕМИНИЗМ 
3.国际会议集已出刊，2022年4月（https://www.kaznu.kz/kz/25540/page/）</t>
  </si>
  <si>
    <t>1.国际学术会议宣读论文（两次）16分
2.国外普刊 4分</t>
  </si>
  <si>
    <t>紫金港跨学科国际讲坛·第三届文学伦理学批评跨学科研究大学生领航会议论文宣读：村上龙《最后的家庭》中秀树蛰居行为的伦理选择与家庭伦理环境的重塑</t>
  </si>
  <si>
    <t>国际学术会议宣读论文1次 8分</t>
  </si>
  <si>
    <t>Farabi Alemi国际会议宣读论文：Образ «дорога» в русской литературе；国际会议论文集出版，2022年4月（https://www.kaznu.kz/kz/25540/page/）</t>
  </si>
  <si>
    <t xml:space="preserve">国际宣读论文宣读 8分
其他论文1篇 4分
</t>
  </si>
  <si>
    <t>2022年5月上海外国语大学“国际合作：探寻人类共同未来”全国高校法语专业硕士生博士生论坛宣读论文：帕斯卡尔《思想录》里的“自爱心”</t>
  </si>
  <si>
    <t>国内会议宣读一次 4分</t>
  </si>
  <si>
    <t>1.第三十三届国际学生和青年学者会议宣读论文：A COMPARATIVE STUDY OF NIHILISM IN THE WORKS OF TURGENEV AND HEMINGWAY – BASED ON FATHERS AND SONS AND THE OLD MAN AND THE SEA（8分）
2.国际会议论文已出刊，«ФАРАБИ ӘЛЕМІ» АТТЫ СТУДЕНТТЕР МЕН ЖАС ҒАЛЫМДАРДЫҢ ХАЛЫҚАРАЛЫҚ ҒЫЛЫМИ КОНФЕРЕНЦИЯСЫ，2022.4（https://www.kaznu.kz/kz/25540/page/）</t>
  </si>
  <si>
    <t>1.国际学术会议宣读论文（一次） 8分
2.国外普刊 4分</t>
  </si>
  <si>
    <t>北京外国语大学德语语言学研究生学术论坛，国内会议论文宣读，概念隐喻视角下中国中学德语学习者介词偏误研究——以介词unter,um和in为例，2021年12月</t>
  </si>
  <si>
    <t>国内会议宣读一次</t>
  </si>
  <si>
    <t>《“新世纪外国文学：理论与阐释”高层论坛》宣读论文《试论《岁月的泡沫》中的悲剧性》；新时代外国语言文学学科学术研究能力提升研讨会宣读论文《试论《岁月的泡沫》中的悲剧性》；2022年当代外国文学年会宣读论文《试论《岁月的泡沫》中的悲剧性》</t>
  </si>
  <si>
    <t>国内论坛宣读论文（1次，宣读同一篇论文）</t>
  </si>
  <si>
    <t>2021级国际组织与国际交流</t>
  </si>
  <si>
    <t>1.Cross-cultural Transmission of “China-chic” Brand: A Framing Analysis on the Products in Palace Museum Online Store，the conference “Chinese Popular Culture in Translation and Transmission”，2022年7月；    
2. 影响中学生全球胜任力的自身因素——基于PISA2018的理论与实证探析，2022年“跨文化研究关键词高层论坛”，2022年5月；
3. 从土地伦理学角度看《不毛之地》中美国南方社会的转型与嬗变，“2022年中国外国文学跨学科研究高端论坛”，2022年8月</t>
  </si>
  <si>
    <t>1. 国际会议1次（8分）         2.国内会议2次（4+4=8分）</t>
  </si>
  <si>
    <t>1. The Protection of Intellectual Property Rights Under International Investment Law，Chinese Journal of International Law, SSCI, 二作（导师一作），2021年10月</t>
  </si>
  <si>
    <t>1. SSCI书评1篇（15分）</t>
  </si>
  <si>
    <t>1、参与译著撰写，《上海合作组织20年发展历程和前进方向》（英文版），2022年，2.1万汉字</t>
  </si>
  <si>
    <t>1.参与译著撰写超过2万汉字(10分)</t>
  </si>
  <si>
    <t>Effects of instrcution adaptation on EFL students' reading performance, 第九届中国第二语言习得国际研讨会，共同一作，2021年12月</t>
  </si>
  <si>
    <t>国际会议宣读论文1次（共同一作分数平分，4分）</t>
  </si>
  <si>
    <t>2021级翻译</t>
  </si>
  <si>
    <t>22105083</t>
  </si>
  <si>
    <t>1.人机合作视域下的“翻译修改”新探 ———《翻译修改与译后编辑: 行业实践和认知过程》评介，《外语电化教学》，CSSCI，第一作者，2022年2月20日   
2.《唐诗中引语英译的“假象等值”现象》，浙江省翻译协会年会暨“翻译中国”学术研讨会，国内会议宣读论文，2021年10月
3.《中华教育文化基金会对民国翻译事业的赞助与推动》，浙大外国语学院青年学术论坛，国内会议论文宣读，2022年5月
4.《自是霜娥偏爱冷——〈青衣〉 中筱燕秋的人物形象及其英译评析》，北京大学外国语言文学研究生论坛，国内会议宣读论文，2022年5月
5.The Conference on “Chinese Popular Culture in Translation and Transmission”：A Study on the Influence of Overseas Chinese Literature in the United States since the 21st Century，国内会议宣读论文，2022年7月</t>
  </si>
  <si>
    <t>1.CSSCI书评1篇（8分）
2.国内会议论文宣读4次（16分）</t>
  </si>
  <si>
    <t>22105075</t>
  </si>
  <si>
    <t xml:space="preserve">1.《语篇语言学视角下林语堂小品文自译研究——以《小评论林语堂双语文集》为例》，2022浙江省翻译协会年会，国内会议论文宣读，2022年7月
2《一枚硬币的两面：《鲁拜集》著译者的著译互动》，2022浙江大学青年学术论坛，国内会议论文宣读，2022年5月
3.“People-oriented Education Transformation”浙江大学出版社&amp;Palgrave Macmillan，译著8万字，2022年6月
</t>
  </si>
  <si>
    <t>1.国内论文宣读2次（8分）
2.译著2万字以上（10分）</t>
  </si>
  <si>
    <t>22105076</t>
  </si>
  <si>
    <t>1.《林语堂&lt;浮生六记&gt;自我改译研究——基于两个英译版本的对比分析》，天津外国语学报，高校学报，二作（导师一作），2021年9月
2.《从独立翻译到合作翻译——王红公英译李清照诗词的翻译修改研究》，中华翻译研究青年学者论坛，国内论文宣读，2021年10月
3.《中国现当代语言立法历时评述》，浙江大学外国语学院“格物致知”博士学术创新论坛，国内论文宣读，2022年5月
4.《&lt;译丛&gt;杂志带给中国现当代文学译介的启示与思考》，第十四届北京大学外国语言文学研究生论坛，国内论文宣读，2022年5月</t>
  </si>
  <si>
    <t>1.学报论文1篇（8分)
2.国际会议论文宣读3次（12分）</t>
  </si>
  <si>
    <t>22105081</t>
  </si>
  <si>
    <t xml:space="preserve">
1.《文化传播视阈下的译者选择研究——以闵福德《聊斋志异》英译本为例》，2021浙江省翻译年会暨“翻译中国”学术研讨会，国内会议论文宣读，2021年10月
2.《‘异’的建构：学者型译者闵福德《聊斋志异》副文本研究”》，2021年中华翻译研究青年学者论坛，国内会议论文宣读，2021年10月</t>
  </si>
  <si>
    <t>1.国内会议论文宣读2次（8分）</t>
  </si>
  <si>
    <t>22105079</t>
  </si>
  <si>
    <t xml:space="preserve">1.《基于语料库‘poverty’西方话语建构研究》，中华翻译研究青年学者论坛，国内会议宣读论文，2021年10月 </t>
  </si>
  <si>
    <t>1.国内会议论文宣读1次（4分）</t>
  </si>
  <si>
    <t>22105077</t>
  </si>
  <si>
    <t xml:space="preserve">1.《译者惯习视角下西利尔·白之戏剧英译探析》，中华翻译研究青年学者论坛，国内会议论文宣读，2021年10月                                                2）《从修辞视角看&lt;红楼梦&gt;对联的英译》，浙大外国语学院青年学术论坛，国内会议论文宣读，2022年5月                                                                        
</t>
  </si>
  <si>
    <t xml:space="preserve">1.国内会议宣读2次（8分）       
</t>
  </si>
  <si>
    <t>22105078</t>
  </si>
  <si>
    <t>1.《&lt;废都&gt;》中的隐喻型性话语研究，中华翻译研究青年者论坛，国内学术会议宣读论文，2021年10月</t>
  </si>
  <si>
    <t>1.国内会议宣读论文1次（4分）</t>
  </si>
  <si>
    <t>22105084</t>
  </si>
  <si>
    <t>1.《基于情感分析的路遥&lt;人生&gt;海外译介效果研究》，浙江大学外国语学院青年学术论坛，国内会议论文宣读，2022年5月</t>
  </si>
  <si>
    <t>22105071</t>
  </si>
  <si>
    <t xml:space="preserve">1.《翻译类国际组织基本特征研究》，中华翻译研究青年学者论坛，国内学术会议论文宣读，2021年10月                                                </t>
  </si>
  <si>
    <t>1.国内学术会议论文宣读1次（4分）</t>
  </si>
  <si>
    <t>22105080</t>
  </si>
  <si>
    <t>1.《国际会议口译员协会推动口译职业化的举措研究》，中华翻译研究青年学者论坛，国内会议论文宣读，2021年10月</t>
  </si>
  <si>
    <t>22105072</t>
  </si>
  <si>
    <t>1.《格非小说在英语世界的译介与 传播——以《隐身衣》和《人面桃花》为例》，浙江省翻译协会年会，国内会议宣读论文，2022年7月</t>
  </si>
  <si>
    <t>22105074</t>
  </si>
  <si>
    <t>22105073</t>
  </si>
  <si>
    <t>外语学院研究生2021-2022学年评奖评优综合业绩量化统计表（2021级博士生）</t>
  </si>
  <si>
    <t>2021级外国语言文学</t>
  </si>
  <si>
    <t>课程成绩量化指标分
（取平均分，再乘30%）</t>
  </si>
  <si>
    <t>论文：
1.Li, Jian, and Xitao Hu. 2022 "Visualizing legal translation: a bibliometric study." International Journal of Legal Discourse, 7(1) , 143-162. ESCI期刊    通讯作者   2022.05.09  8分
2. Hu, Ming, Xitao Hu, and Le Cheng 2021. "Exploring digital economy: a sociosemiotic perspective." International Journal of Legal Discourse, 6(2), 181-202. ESCI期刊
通讯作者  8分
译著：
参与翻译牛津大学出版社 (Cambridge University Press)“文化遗产法律与政策丛书”(Cultural Heritage Law and Policy)（共4本）中国民主法制出版社，总翻译字数15万字。  12分
会议：
国际会议两次，国内会议一次：16分
1.第三届心理健康与教育、人文发展国际学术会议
2.第一届制度性话与国际治理高端峰会。
1.南京大学外国语学院主办的张柏然翻译思想与当代译学建设的国内会议
智库成果：
《我国******现状、问题及对策建议》 程乐 胡锡涛 国家领导人批示，成果评定为A+
2021.11 30分
《“******”新动向及我对策》  程乐 胡锡涛 张健   国家领导人批示，成果评定为A  2022.03 30分
《广东对接RCEP协议的经验做法及对我省的政策建议》程乐 胡锡涛 裴佳敏 获省级领导批示
2022.01 成果评定为B 15分
《当前****国际合作现状、挑战及对策专报》程乐 胡锡涛  中央机关采用
2022.06  成果评定为B 15分
《*****发展布局、潜在风险及应对策略》
程乐 任奎 胡锡涛  中央机关采用
2022.06 成果评定为B 15分
美国*****情况及相关建议 中央机关采用 2022.9 成果评定为B 15分[不在评奖评优时间范围内]</t>
  </si>
  <si>
    <t>1.两篇ESCI全文（16）
2.一本译著15万字（12）
3. 两次国际会议一次国内会议（16）
4. 专报55.3分</t>
  </si>
  <si>
    <t>1. A comparative study of the effects of L1 and L2 prewriting discussions on L2 writing performance, SYSTEM, SSCI, 第一作者, 2021年12月；
2. Second language speech fluency: from research to practice, Asia Pacific Journal of Education, SSCI书评, 第一作者, 2022年4月；
3. 国内二语口语流利度研究的文献计量及可视化分析, 哈尔滨学院学报, 本科学报, 第一作者, 2021年10月；
4. 风险决策中外语效应的稳定性研究, 黑河学院学报, 本科学报, 第一作者, 2021年12月；
5. Chinese EFL learners’ stalling behaviour in different speaking task types: Monologue versus group talk，“一带一路”文明交流互鉴与应用型外语人才培养国际研讨会，2021年12月；
6. Trait or state? Understanding Chinese EFL learners’ L2 fluency by inspecting their L1 fluency features，第九届中国第二语言习得研究国际研讨会，2021年12月；
7. 写前讨论任务在二语写作教学中的应用效果研究，2021外语教育教学研究论坛，2021年10月。</t>
  </si>
  <si>
    <t>1.SSCI期刊论文1篇（30分）
2.SSCI期刊书评1篇（15分）
3.本科学报论文2篇（16分）
4.国际会议2次（16分）
5.国内会议1次（上限）</t>
  </si>
  <si>
    <t>1. Exploring Chinese cyber discourse: integrating political and legal perspectives，International Journal of Legal Discourse， ESCI，二作（导师一作），2022年5月9日
2. Making sense of data sharing: de-identification of personal data，the 1st International Forum on East Asian Digital Economy Development and Industrial Security， 国际会议论文宣读， 2022年5月28日-29日。
3. 互联网民商事诉讼规则完善研究，浙江省委政法委员会浙江省法学会2022年度研究课题，主参（第二位）
4. 欧盟《数字***》***及我对策建议，国安委办公室采纳，程乐 刘秀丽，2022年4月
5. 利用大数据等新技术***动态检测，中央网信办采纳，程乐 刘秀丽，2022年3月</t>
  </si>
  <si>
    <t>1. ESCI期刊论文一篇16分
2. 国际会议论文1次8分
3. 科研项目省部级主参8分
4. 专报30分</t>
  </si>
  <si>
    <t>1.English Proficiency and Happiness: The Mediation of Income Satisfaction and Leisure Satisfaction and the Moderation of the National Economy，SSCI，共同一作，2021年10月；
2.有标记语言现象与语法特性研究，一级期刊，现代外语，二作（导师一作），2022年5月；
3.2021 年跨学科视域下的外国语言文学学术研讨会暨首届国际人文社科跨学科研究高端论坛，国际会议论文宣读，英语水平与幸福感的作用机制研究，2021年11月；
4.“一带一路”文明交流互鉴与应用型外语人才培养国际研讨会，国际会议论文宣读，English Majors' Second Foreign Language Learning in China: An Evaluation Based on Learners' Cost-benefit Analysis，2021年11月；
5.第六届广外应用语言学论坛，基于成本收益分析的中国英语专业学生第二外语学习情况研究，2021年12月；
6.感知谓词的类型学研究，浙江省大学生科技创新活动计划暨新苗人才计划项目，主持人，2022年4月。</t>
  </si>
  <si>
    <t>1.SSCI期刊论文1篇（15分）
2.一级期刊论文1篇（20分）
3.国际会议2次（16分）
4.国内会议1次（上限）
5.厅级科研项目主持（8分）</t>
  </si>
  <si>
    <r>
      <rPr>
        <sz val="9"/>
        <color theme="1"/>
        <rFont val="宋体"/>
        <charset val="134"/>
      </rPr>
      <t>1、参与省级科研项目《法国当代空间文艺理论研究》（19NDJC179YB），导师主持，第二参与者。8分。
2、论文《艾什诺兹小说中当代城市空间中的声与听》，发表于《当代外国文学》，核心期刊，第二作者，导师一作。16分。
3、翻译两篇中文论文，发表于法语杂志Nouvelles Humanité. Chine et Occident《中西新人文》，共约5万字。7分。</t>
    </r>
    <r>
      <rPr>
        <b/>
        <sz val="9"/>
        <color theme="1"/>
        <rFont val="宋体"/>
        <charset val="134"/>
      </rPr>
      <t xml:space="preserve">
</t>
    </r>
    <r>
      <rPr>
        <sz val="9"/>
        <color theme="1"/>
        <rFont val="宋体"/>
        <charset val="134"/>
      </rPr>
      <t>4、参加中国法国文学研究会2021年年会，宣读论文《想象和感受的空间诗学》，并被年会期刊《人文新视野》录用，一作。4分。
5、参加2022年浙江大学外国语学院“格物致知”博士生论坛，宣读论文《梅洛庞蒂的空间美学》，一作，获得三等奖。4分。</t>
    </r>
  </si>
  <si>
    <t>1.省级课题二参，8分
2.核心期刊1篇，16分
3.译作5万字，7分 
4.国内会议宣读2次，8分</t>
  </si>
  <si>
    <r>
      <rPr>
        <sz val="9"/>
        <color theme="1"/>
        <rFont val="宋体"/>
        <charset val="134"/>
      </rPr>
      <t xml:space="preserve">1. 2021年10月17日，第十届文学伦理学批评国际学术研讨会，北京科技大学，宣读论文题目：Which is More Ethical: Double Identity in </t>
    </r>
    <r>
      <rPr>
        <i/>
        <sz val="9"/>
        <color theme="1"/>
        <rFont val="宋体"/>
        <charset val="134"/>
      </rPr>
      <t>The Razor’s Edge</t>
    </r>
    <r>
      <rPr>
        <sz val="9"/>
        <color theme="1"/>
        <rFont val="宋体"/>
        <charset val="134"/>
      </rPr>
      <t>.  （8分） 国际会议
2. 2022年5月15日，国际会议，第三届文学伦理学批评跨学科研究大学生领航论坛，浙江大学，宣读论文：毛姆《爱德华·巴纳德的堕落》中的伦理选择与中国逍遥之道的应和。 （8分） 
3. 译著《伟大的逃亡》，字数6万。（7分） 
4. 译著《狗狗的胜利》，字数7.6万。（8分）</t>
    </r>
  </si>
  <si>
    <t>1. 国内会议1次（8分）；
2. 国际会议1次（8分）；
3. 译著2本（7分+8分）</t>
  </si>
  <si>
    <t xml:space="preserve">1 2021年教育部高等学校外国语言文学类专业教学指导委员会德语专业教学指导分委员会教育教学研究项目：基于语料库的中国德语学习者书面语词汇与句法复杂度发展研究（2021年12月，国家级，主参 10分）         
2. 南京大学百廿校庆专场“中德语言发展前瞻与文化构建”国际学术研讨会宣读论文（8分）   
3.北京外国语大学德语语言学研究生学术论坛“语言、文化与教育：德国语言学与与应用语言学研究新发展”宣读论文 （4分） </t>
  </si>
  <si>
    <t xml:space="preserve">1. 主参国家级科研项目（10分）        
2. 国际会议宣读论文1次（8分）
3. 国内会议宣读论文1次（4分） </t>
  </si>
  <si>
    <t>1. 《延安文学中的医疗卫生叙事与空间政治》，《东莞理工学院学报》，2021年第6期，总第28期，第38-42页。2021年12月发表，独立作者。（8分）；
2. 参加三次学术会议并宣读论文，具体如下：
（1）2021年11月21日，参加厦门大学“关于人性的想象：比较的视野”全国研讨会并宣读论文《“灯笼”与“油烛”——〈微物之神〉中的底层叙事与性别政治》。（4分）；
（2）2022年4月23日，参加《外国文学》主办的“文学与危机叙事”全国学术研讨会并宣读论文《再探历史：〈恩惠〉中美洲全球化初期的危机书写》（4分）；
（3）2022年5月21日，参加第十四届北京大学外国语言文学研究生论坛并宣读论文《“隐秘的纳萨尔”：裘帕•拉希莉〈低地〉中的政治无意识》。（4分）</t>
  </si>
  <si>
    <t>1. 本科学报，1篇（8分）；
2. 国内宣读论文3次（12分）</t>
  </si>
  <si>
    <t>1, 基于《中国英语能力等级量表》的口语能力认知诊断体系构建. 浙江省大学生科技创新创业孵化项目, 省级，主持人，2022 年4月。
2, 第六届语言测试与评价学术研讨会，宣读论文“Assessing the Validity of the NMET-ZJ Continuation Task—the Assessment Use Argument approach”，2021年10月15-17日，线上</t>
  </si>
  <si>
    <t>1. 科研项目省部级主持人8分；
2. 国际论坛宣读8分</t>
  </si>
  <si>
    <t>1、论文名称：论《白噪音》中的后现代家庭伦理（On the Postmodern Family Ethics in White Noise） 会议论文集：International Conference for Ethical Literary Criticism (2021) Proceedings of Interdisciplinary Studies of Ethical Literary Criticism: The First Leading Forum of Ethical Literary Criticism for College Students 级别：普通期刊） 第一作者 2021.10（4分）
2、2021年10月，国际学术会议，北京科技大学举办的第十届文学伦理学批评国际学术研讨会。宣读论文题为“唐·德里罗《地下世界》中的“垃圾”共同体及其伦理诉求”（The “Waste” Community in Don DeLillo’s Underworld and its ethical appeal）（8分）
3、2022年4月，国内学术会议，《外国文学》编辑部主办、与江西师范学院举办的“文学与危机叙事”全国学术研讨会，宣读论文题为“唐·德里罗《地下世界》中的共同体危机及想象”（The Community Crisis and Imagination in Don DeLillo’s Underworld）（4分）</t>
  </si>
  <si>
    <t>1. 普通期刊发表论文一篇（4分）；
2. 国际会议宣读论文一次（8分）；
3. 国内会议宣读论文一次（4分）</t>
  </si>
  <si>
    <t>1.参加“跨学科视域下的外国语言文学学术研讨会”暨首届国际人文社科跨学科研究高端论坛，国际论坛，宣读论文Second Language Teaching in the Era of Big Data: A Case Study of English Phrasal Verbs，2021年11月
2. 参加第六届中国心理语言学国际研讨会，国际会议，宣读论文：A Study on Errors in Writings made by Chinese EFL Learners Based on Dependency Treebank， 2022年6月</t>
  </si>
  <si>
    <t>国际会议2次（8+8=16）</t>
  </si>
  <si>
    <t>1. 2021年12月10-12日 线上 国际 第九届中国第二语言习得研究国际研讨会 宣读论文题目Analysis of ESL/EFL learners' essays writing in ICNALE based on AntConc；
2. 2022年5月20日 浙江大学 校级 浙江大学外国语学院青年学术论坛 宣读论文题目Input and Interaction in Natural and Classroom Settings；
3. 2022年5月21-22日 线上 国内 面向国家战略的外语学科发展高端学术论坛 宣读论文题目后疫情时代国际组织全球教师治理。</t>
  </si>
  <si>
    <t>1. 国际会议1次；
2. 国内会议2次（8+4+4=16分）</t>
  </si>
  <si>
    <t>1.“诱惑与危机：H. G. 威尔斯《时间机器》对东方植物的矛盾想象”，《英语文学研究》，普通期刊，第一，2022年7月；
2.“论《仿生人会梦见电子羊吗？》中的欲望与情感”，“科技人文新融合：新文科建设视野中的科幻小说暨青年学术论坛”，国内会议，第一，2021年11月；
3.“世界大“同”：论《北京折叠》与《城与城》中的三‘界’”，“江苏省比较文学学会2021-2022年年会暨学术研讨会”，国内会议，独作，2022年5月。</t>
  </si>
  <si>
    <t>1.普通期刊论文1篇（4分）
2.国内会议2次（8分）</t>
  </si>
  <si>
    <t>1.浙江大学外语学院“格物致知”博士生学术创新论坛，并宣读论文，2022年5月；
2.南京大学“传承与创新——外国语言文学研究生学术论坛”并宣读论文，2022年6月；
3.“新世纪外国文学：理论与阐释”高层论坛，并宣读论文，2022年6月。
宣读论文：《从预测加工模型理论视角看尤奈斯库戏剧中的高频陌生化现象》</t>
  </si>
  <si>
    <t>1. 国内学术会议3次（3*4=12分） </t>
  </si>
  <si>
    <t>1.参加中华翻译研究青年学者论坛，国内会议，宣读论文：基于VOSviewer的许渊冲研究发文的计量分析，2021年10月（一作）
2.参加北京外国语大学2021年“外国语言文学学科研究生高端学术论坛”英语语言文学分论坛语言学与应用语言学专题论坛，国内会议，宣读论文：学术写作中非正式特征和词汇丰富度的定量分析，2021年11月（一作）                                
3.参加会议厦门大学外文学院第十四届研究生学术研讨会暨第四届外国语言文学博士论坛，国内会议，宣读论文：基于CiteSpace的计量语言学领域研究分析，2021年12月（一作）</t>
  </si>
  <si>
    <t>国内会议3次</t>
  </si>
  <si>
    <t>1.第八届人文社科和社会科学研究国际学术会议（ICHSSR2022），国际会议论文宣读“Verb-Object” Compounds and Word Formation in Hindi from the perspective of Asian Civiliaztions, 2022年4月</t>
  </si>
  <si>
    <t>国内论文宣读：1） “Towards a model for multimodal representation analysis in intermedial translation studies”，浙江大学外国语学院青年学术论坛，国内学术会议上宣读论文，2022年5月20日
2）“Adapting foreign classic novels for children in China: A case study of Gulliver's Travels”，浙江大学外国语学院“格物致知”博士生学术创新论坛，国内学术会议上宣读论文，2022年5月29日</t>
  </si>
  <si>
    <t>国内学术会议上宣读论文2次</t>
  </si>
  <si>
    <t xml:space="preserve">
1.学术交流：参与“紫金港跨学科国际讲坛 ：第三届文学伦理学批评跨学科研究大学生领航论坛”宣读论文（8分）</t>
  </si>
  <si>
    <t xml:space="preserve">
1.国际会议论文宣读（8分）</t>
  </si>
  <si>
    <t>1.“Therapists' Expressions of Agreement in Therapeutic Conversations With Chinese Children With ASD: Strategies, Sequential Positions and Functions”Frontiers in Psycology,SSCI,三作，2022年1月10日；
2.2022浙江大学博士生论坛宣读论文“政治话语互动与国家身份建构”</t>
  </si>
  <si>
    <t>1.SSCI一篇（三作不赋分）
2.国内论坛宣读（4分）</t>
  </si>
  <si>
    <t>1.浙江大学外国语学院“格物致知”博士生学术创新论坛，国内论文宣读，学术写作的句法复杂度与名词化程度，2022年5月</t>
  </si>
  <si>
    <t>1、2022年6月11-12日参加由南京大学《当代外国文学》编辑部主办，山东财经大学外国语学院承办的“新世纪外国文学：理论与阐释”高层论坛，并于分论坛研讨第二十二组宣读论文“见证与想象——论本哈德·施林克《你的奥尔加》历史记忆中的危险性”
2、2022年6月25日参加由南京大学外国语学院主办的“传承与创新——外国语言文学研究生学术论坛”，宣读论文“见证与想象——论本哈德·施林克《你的奥尔加》历史记忆中的危险性”</t>
  </si>
  <si>
    <t>国内会议1次（宣读了同一篇论文）</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</si>
</sst>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40">
    <font>
      <sz val="12"/>
      <name val="宋体"/>
      <charset val="134"/>
    </font>
    <font>
      <sz val="12"/>
      <color theme="1"/>
      <name val="宋体"/>
      <charset val="134"/>
    </font>
    <font>
      <sz val="9"/>
      <color theme="1"/>
      <name val="宋体"/>
      <charset val="134"/>
    </font>
    <font>
      <sz val="16"/>
      <color theme="1"/>
      <name val="宋体"/>
      <charset val="134"/>
    </font>
    <font>
      <b/>
      <sz val="10"/>
      <color theme="1"/>
      <name val="宋体"/>
      <charset val="134"/>
    </font>
    <font>
      <b/>
      <sz val="14"/>
      <color theme="1"/>
      <name val="宋体"/>
      <charset val="134"/>
    </font>
    <font>
      <b/>
      <sz val="9"/>
      <color theme="1"/>
      <name val="宋体"/>
      <charset val="134"/>
    </font>
    <font>
      <sz val="10"/>
      <color theme="1"/>
      <name val="宋体"/>
      <charset val="134"/>
    </font>
    <font>
      <b/>
      <sz val="16"/>
      <color theme="1"/>
      <name val="宋体"/>
      <charset val="134"/>
    </font>
    <font>
      <sz val="14"/>
      <color theme="1"/>
      <name val="宋体"/>
      <charset val="134"/>
    </font>
    <font>
      <sz val="9"/>
      <name val="宋体"/>
      <charset val="134"/>
    </font>
    <font>
      <sz val="10"/>
      <name val="宋体"/>
      <charset val="134"/>
    </font>
    <font>
      <sz val="10"/>
      <color indexed="10"/>
      <name val="宋体"/>
      <charset val="134"/>
    </font>
    <font>
      <b/>
      <sz val="12"/>
      <name val="宋体"/>
      <charset val="134"/>
    </font>
    <font>
      <sz val="9"/>
      <color indexed="8"/>
      <name val="宋体"/>
      <charset val="134"/>
    </font>
    <font>
      <sz val="9"/>
      <name val="Times New Roman"/>
      <charset val="134"/>
    </font>
    <font>
      <b/>
      <sz val="9"/>
      <name val="宋体"/>
      <charset val="134"/>
    </font>
    <font>
      <sz val="9"/>
      <color indexed="1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theme="1"/>
      <name val="宋体"/>
      <charset val="134"/>
      <scheme val="minor"/>
    </font>
    <font>
      <i/>
      <sz val="9"/>
      <color theme="1"/>
      <name val="宋体"/>
      <charset val="134"/>
    </font>
  </fonts>
  <fills count="3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26"/>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diagonal/>
    </border>
    <border>
      <left style="thin">
        <color auto="1"/>
      </left>
      <right/>
      <top/>
      <bottom/>
      <diagonal/>
    </border>
    <border>
      <left style="thin">
        <color rgb="FF000000"/>
      </left>
      <right style="thin">
        <color rgb="FF000000"/>
      </right>
      <top/>
      <bottom style="thin">
        <color rgb="FF000000"/>
      </bottom>
      <diagonal/>
    </border>
    <border>
      <left style="thin">
        <color rgb="FF272727"/>
      </left>
      <right style="thin">
        <color rgb="FF272727"/>
      </right>
      <top style="thin">
        <color rgb="FF272727"/>
      </top>
      <bottom/>
      <diagonal/>
    </border>
    <border>
      <left/>
      <right style="thin">
        <color rgb="FF272727"/>
      </right>
      <top style="thin">
        <color rgb="FF272727"/>
      </top>
      <bottom/>
      <diagonal/>
    </border>
    <border>
      <left/>
      <right style="thin">
        <color rgb="FF272727"/>
      </right>
      <top style="thin">
        <color rgb="FF272727"/>
      </top>
      <bottom style="thin">
        <color rgb="FF272727"/>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2" fontId="18" fillId="0" borderId="0" applyFont="0" applyFill="0" applyBorder="0" applyAlignment="0" applyProtection="0">
      <alignment vertical="center"/>
    </xf>
    <xf numFmtId="0" fontId="19" fillId="5" borderId="0" applyNumberFormat="0" applyBorder="0" applyAlignment="0" applyProtection="0">
      <alignment vertical="center"/>
    </xf>
    <xf numFmtId="0" fontId="20" fillId="6" borderId="16"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0" fontId="19" fillId="7" borderId="0" applyNumberFormat="0" applyBorder="0" applyAlignment="0" applyProtection="0">
      <alignment vertical="center"/>
    </xf>
    <xf numFmtId="0" fontId="21" fillId="8" borderId="0" applyNumberFormat="0" applyBorder="0" applyAlignment="0" applyProtection="0">
      <alignment vertical="center"/>
    </xf>
    <xf numFmtId="43" fontId="18" fillId="0" borderId="0" applyFont="0" applyFill="0" applyBorder="0" applyAlignment="0" applyProtection="0">
      <alignment vertical="center"/>
    </xf>
    <xf numFmtId="0" fontId="22" fillId="9" borderId="0" applyNumberFormat="0" applyBorder="0" applyAlignment="0" applyProtection="0">
      <alignment vertical="center"/>
    </xf>
    <xf numFmtId="0" fontId="23" fillId="0" borderId="0" applyNumberFormat="0" applyFill="0" applyBorder="0" applyAlignment="0" applyProtection="0">
      <alignment vertical="center"/>
    </xf>
    <xf numFmtId="9" fontId="18" fillId="0" borderId="0" applyFont="0" applyFill="0" applyBorder="0" applyAlignment="0" applyProtection="0">
      <alignment vertical="center"/>
    </xf>
    <xf numFmtId="0" fontId="24" fillId="0" borderId="0" applyNumberFormat="0" applyFill="0" applyBorder="0" applyAlignment="0" applyProtection="0">
      <alignment vertical="center"/>
    </xf>
    <xf numFmtId="0" fontId="18" fillId="10" borderId="17" applyNumberFormat="0" applyFont="0" applyAlignment="0" applyProtection="0">
      <alignment vertical="center"/>
    </xf>
    <xf numFmtId="0" fontId="22" fillId="11"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8" applyNumberFormat="0" applyFill="0" applyAlignment="0" applyProtection="0">
      <alignment vertical="center"/>
    </xf>
    <xf numFmtId="0" fontId="30" fillId="0" borderId="18" applyNumberFormat="0" applyFill="0" applyAlignment="0" applyProtection="0">
      <alignment vertical="center"/>
    </xf>
    <xf numFmtId="0" fontId="22" fillId="12" borderId="0" applyNumberFormat="0" applyBorder="0" applyAlignment="0" applyProtection="0">
      <alignment vertical="center"/>
    </xf>
    <xf numFmtId="0" fontId="25" fillId="0" borderId="19" applyNumberFormat="0" applyFill="0" applyAlignment="0" applyProtection="0">
      <alignment vertical="center"/>
    </xf>
    <xf numFmtId="0" fontId="22" fillId="13" borderId="0" applyNumberFormat="0" applyBorder="0" applyAlignment="0" applyProtection="0">
      <alignment vertical="center"/>
    </xf>
    <xf numFmtId="0" fontId="31" fillId="14" borderId="20" applyNumberFormat="0" applyAlignment="0" applyProtection="0">
      <alignment vertical="center"/>
    </xf>
    <xf numFmtId="0" fontId="32" fillId="14" borderId="16" applyNumberFormat="0" applyAlignment="0" applyProtection="0">
      <alignment vertical="center"/>
    </xf>
    <xf numFmtId="0" fontId="33" fillId="15" borderId="21" applyNumberFormat="0" applyAlignment="0" applyProtection="0">
      <alignment vertical="center"/>
    </xf>
    <xf numFmtId="0" fontId="19" fillId="16" borderId="0" applyNumberFormat="0" applyBorder="0" applyAlignment="0" applyProtection="0">
      <alignment vertical="center"/>
    </xf>
    <xf numFmtId="0" fontId="22" fillId="17" borderId="0" applyNumberFormat="0" applyBorder="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19" fillId="20" borderId="0" applyNumberFormat="0" applyBorder="0" applyAlignment="0" applyProtection="0">
      <alignment vertical="center"/>
    </xf>
    <xf numFmtId="0" fontId="22"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2" fillId="30" borderId="0" applyNumberFormat="0" applyBorder="0" applyAlignment="0" applyProtection="0">
      <alignment vertical="center"/>
    </xf>
    <xf numFmtId="0" fontId="19"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19" fillId="34" borderId="0" applyNumberFormat="0" applyBorder="0" applyAlignment="0" applyProtection="0">
      <alignment vertical="center"/>
    </xf>
    <xf numFmtId="0" fontId="22" fillId="35" borderId="0" applyNumberFormat="0" applyBorder="0" applyAlignment="0" applyProtection="0">
      <alignment vertical="center"/>
    </xf>
    <xf numFmtId="0" fontId="38" fillId="0" borderId="0">
      <alignment vertical="center"/>
    </xf>
    <xf numFmtId="0" fontId="18" fillId="0" borderId="0">
      <alignment vertical="center"/>
    </xf>
    <xf numFmtId="0" fontId="0" fillId="0" borderId="0"/>
  </cellStyleXfs>
  <cellXfs count="135">
    <xf numFmtId="0" fontId="0" fillId="0" borderId="0" xfId="0"/>
    <xf numFmtId="0" fontId="1" fillId="0" borderId="0" xfId="0" applyFont="1" applyAlignment="1" applyProtection="1">
      <alignment horizontal="center" wrapText="1"/>
      <protection locked="0"/>
    </xf>
    <xf numFmtId="0" fontId="2" fillId="0" borderId="0" xfId="0" applyFont="1" applyAlignment="1" applyProtection="1">
      <alignment horizontal="left" wrapText="1"/>
      <protection locked="0"/>
    </xf>
    <xf numFmtId="0" fontId="2" fillId="0" borderId="0" xfId="0" applyFont="1" applyAlignment="1">
      <alignment horizontal="left" wrapText="1"/>
    </xf>
    <xf numFmtId="0" fontId="1" fillId="0" borderId="0" xfId="0" applyFont="1" applyAlignment="1" applyProtection="1">
      <alignment horizontal="left" wrapText="1"/>
      <protection locked="0"/>
    </xf>
    <xf numFmtId="0" fontId="1" fillId="0" borderId="0" xfId="0" applyFont="1" applyAlignment="1">
      <alignment horizontal="left" wrapText="1"/>
    </xf>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49" fontId="4" fillId="0" borderId="5" xfId="51" applyNumberFormat="1" applyFont="1" applyBorder="1" applyAlignment="1" applyProtection="1">
      <alignment horizontal="center" vertical="center" wrapText="1"/>
      <protection locked="0"/>
    </xf>
    <xf numFmtId="0" fontId="4" fillId="0" borderId="5" xfId="51"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5" xfId="0" applyFont="1" applyBorder="1" applyAlignment="1" applyProtection="1">
      <alignment horizontal="left" vertical="center" wrapText="1"/>
      <protection locked="0"/>
    </xf>
    <xf numFmtId="49" fontId="2" fillId="0" borderId="5" xfId="0" applyNumberFormat="1" applyFont="1" applyBorder="1" applyAlignment="1" applyProtection="1">
      <alignment horizontal="left" vertical="center" wrapText="1"/>
      <protection locked="0"/>
    </xf>
    <xf numFmtId="0" fontId="2" fillId="0" borderId="6" xfId="0" applyFont="1" applyBorder="1" applyAlignment="1" applyProtection="1">
      <alignment horizontal="center" vertical="center" wrapText="1"/>
      <protection locked="0"/>
    </xf>
    <xf numFmtId="0" fontId="2" fillId="0" borderId="6" xfId="0" applyFont="1" applyBorder="1" applyAlignment="1" applyProtection="1">
      <alignment horizontal="left" vertical="center" wrapText="1"/>
      <protection locked="0"/>
    </xf>
    <xf numFmtId="0" fontId="2" fillId="0" borderId="5" xfId="51" applyFont="1" applyBorder="1" applyAlignment="1" applyProtection="1">
      <alignment horizontal="center" vertical="center" wrapText="1"/>
      <protection locked="0"/>
    </xf>
    <xf numFmtId="0" fontId="1" fillId="0" borderId="0" xfId="0" applyFont="1" applyFill="1" applyBorder="1" applyAlignment="1"/>
    <xf numFmtId="0" fontId="3" fillId="0" borderId="1" xfId="0" applyFont="1" applyBorder="1" applyAlignment="1">
      <alignment horizontal="center" vertical="center"/>
    </xf>
    <xf numFmtId="0" fontId="5" fillId="2" borderId="3" xfId="0" applyFont="1" applyFill="1" applyBorder="1" applyAlignment="1">
      <alignment horizontal="center" vertical="center" wrapText="1"/>
    </xf>
    <xf numFmtId="0" fontId="5" fillId="2" borderId="3" xfId="0" applyFont="1" applyFill="1" applyBorder="1" applyAlignment="1">
      <alignment horizontal="center" wrapText="1"/>
    </xf>
    <xf numFmtId="49" fontId="6" fillId="0" borderId="5" xfId="51" applyNumberFormat="1" applyFont="1" applyBorder="1" applyAlignment="1">
      <alignment horizontal="center" vertical="center" wrapText="1"/>
    </xf>
    <xf numFmtId="0" fontId="6" fillId="0" borderId="5" xfId="51" applyFont="1" applyBorder="1" applyAlignment="1">
      <alignment horizontal="center" vertical="center" wrapText="1"/>
    </xf>
    <xf numFmtId="0" fontId="6" fillId="0" borderId="5"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49" fontId="2" fillId="0" borderId="5" xfId="0" applyNumberFormat="1" applyFont="1" applyBorder="1" applyAlignment="1">
      <alignment horizontal="center" vertical="center" wrapText="1"/>
    </xf>
    <xf numFmtId="49" fontId="2" fillId="0" borderId="5" xfId="0" applyNumberFormat="1" applyFont="1" applyBorder="1" applyAlignment="1">
      <alignment horizontal="left" vertical="center" wrapText="1"/>
    </xf>
    <xf numFmtId="0" fontId="2" fillId="0" borderId="7" xfId="0" applyFont="1" applyBorder="1" applyAlignment="1">
      <alignment horizontal="center" vertical="center" wrapText="1"/>
    </xf>
    <xf numFmtId="0" fontId="2" fillId="0" borderId="7" xfId="0" applyFont="1" applyBorder="1" applyAlignment="1">
      <alignment horizontal="left" vertical="center" wrapText="1"/>
    </xf>
    <xf numFmtId="49" fontId="2" fillId="0" borderId="7" xfId="0" applyNumberFormat="1" applyFont="1" applyBorder="1" applyAlignment="1">
      <alignment horizontal="center" vertical="center" wrapText="1"/>
    </xf>
    <xf numFmtId="49" fontId="2" fillId="0" borderId="7" xfId="0" applyNumberFormat="1" applyFont="1" applyBorder="1" applyAlignment="1">
      <alignment horizontal="left" vertical="center" wrapText="1"/>
    </xf>
    <xf numFmtId="0" fontId="2" fillId="0" borderId="7" xfId="51" applyFont="1" applyBorder="1" applyAlignment="1">
      <alignment horizontal="center" vertical="center" wrapText="1"/>
    </xf>
    <xf numFmtId="0" fontId="2" fillId="0" borderId="5" xfId="51" applyFont="1" applyBorder="1" applyAlignment="1">
      <alignment horizontal="center"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2" fillId="0" borderId="5" xfId="49" applyFont="1" applyBorder="1" applyAlignment="1">
      <alignment horizontal="center" vertical="center" wrapText="1"/>
    </xf>
    <xf numFmtId="0" fontId="2" fillId="0" borderId="6" xfId="49" applyFont="1" applyBorder="1" applyAlignment="1">
      <alignment horizontal="center" vertical="center" wrapText="1"/>
    </xf>
    <xf numFmtId="0" fontId="2" fillId="0" borderId="5" xfId="49" applyFont="1" applyBorder="1" applyAlignment="1">
      <alignment vertical="center" wrapText="1"/>
    </xf>
    <xf numFmtId="176" fontId="2" fillId="0" borderId="6" xfId="49" applyNumberFormat="1" applyFont="1" applyBorder="1" applyAlignment="1">
      <alignment horizontal="center" vertical="center" wrapText="1"/>
    </xf>
    <xf numFmtId="0" fontId="2" fillId="0" borderId="6" xfId="49" applyFont="1" applyBorder="1" applyAlignment="1">
      <alignment vertical="center" wrapText="1"/>
    </xf>
    <xf numFmtId="0" fontId="2" fillId="0" borderId="6" xfId="49" applyFont="1" applyBorder="1" applyAlignment="1">
      <alignment horizontal="left" vertical="center" wrapText="1"/>
    </xf>
    <xf numFmtId="0" fontId="2" fillId="0" borderId="6" xfId="0" applyFont="1" applyBorder="1" applyAlignment="1">
      <alignment horizontal="center" vertical="center" wrapText="1"/>
    </xf>
    <xf numFmtId="0" fontId="2" fillId="0" borderId="8" xfId="49" applyFont="1" applyBorder="1" applyAlignment="1">
      <alignment horizontal="center" vertical="center" wrapText="1"/>
    </xf>
    <xf numFmtId="176" fontId="2" fillId="0" borderId="8" xfId="49" applyNumberFormat="1" applyFont="1" applyBorder="1" applyAlignment="1">
      <alignment horizontal="center" vertical="center" wrapText="1"/>
    </xf>
    <xf numFmtId="0" fontId="2" fillId="0" borderId="8" xfId="49" applyFont="1" applyBorder="1" applyAlignment="1">
      <alignment horizontal="left" vertical="center" wrapText="1"/>
    </xf>
    <xf numFmtId="176" fontId="2" fillId="0" borderId="5" xfId="49" applyNumberFormat="1" applyFont="1" applyBorder="1" applyAlignment="1">
      <alignment horizontal="center" vertical="center" wrapText="1"/>
    </xf>
    <xf numFmtId="0" fontId="2" fillId="0" borderId="5" xfId="49" applyFont="1" applyBorder="1" applyAlignment="1">
      <alignment horizontal="left" vertical="center" wrapText="1"/>
    </xf>
    <xf numFmtId="0" fontId="2" fillId="0" borderId="6" xfId="51" applyFont="1" applyBorder="1" applyAlignment="1">
      <alignment horizontal="center" vertical="center" wrapText="1"/>
    </xf>
    <xf numFmtId="49" fontId="2" fillId="0" borderId="5" xfId="49" applyNumberFormat="1" applyFont="1" applyBorder="1" applyAlignment="1">
      <alignment horizontal="center" vertical="center" wrapText="1"/>
    </xf>
    <xf numFmtId="0" fontId="2" fillId="0" borderId="6" xfId="49" applyFont="1" applyBorder="1" applyAlignment="1">
      <alignment horizontal="center" vertical="center"/>
    </xf>
    <xf numFmtId="0" fontId="2" fillId="0" borderId="9" xfId="49" applyFont="1" applyBorder="1" applyAlignment="1">
      <alignment horizontal="center" vertical="center"/>
    </xf>
    <xf numFmtId="0" fontId="2" fillId="0" borderId="9" xfId="49" applyFont="1" applyBorder="1" applyAlignment="1">
      <alignment horizontal="center" vertical="center" wrapText="1"/>
    </xf>
    <xf numFmtId="0" fontId="2" fillId="0" borderId="5" xfId="49" applyFont="1" applyBorder="1" applyAlignment="1">
      <alignment horizontal="center" vertical="center"/>
    </xf>
    <xf numFmtId="0" fontId="2" fillId="0" borderId="0" xfId="49" applyFont="1" applyAlignment="1">
      <alignment horizontal="center" vertical="center"/>
    </xf>
    <xf numFmtId="0" fontId="2" fillId="0" borderId="0" xfId="49" applyFont="1" applyAlignment="1">
      <alignment horizontal="center" vertical="center" wrapText="1"/>
    </xf>
    <xf numFmtId="0" fontId="5" fillId="2" borderId="5" xfId="0" applyFont="1" applyFill="1" applyBorder="1" applyAlignment="1">
      <alignment horizontal="center" vertical="center" wrapText="1"/>
    </xf>
    <xf numFmtId="0" fontId="5" fillId="2" borderId="5" xfId="0" applyFont="1" applyFill="1" applyBorder="1" applyAlignment="1">
      <alignment horizontal="center" wrapText="1"/>
    </xf>
    <xf numFmtId="0" fontId="2" fillId="0" borderId="5" xfId="0" applyFont="1" applyBorder="1" applyAlignment="1">
      <alignment horizontal="center" vertical="center"/>
    </xf>
    <xf numFmtId="0" fontId="2" fillId="0" borderId="5" xfId="0" applyFont="1" applyBorder="1" applyAlignment="1">
      <alignment horizontal="justify" vertical="center" wrapText="1"/>
    </xf>
    <xf numFmtId="0" fontId="7" fillId="0" borderId="5" xfId="51" applyNumberFormat="1"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5" xfId="0" applyFont="1" applyFill="1" applyBorder="1" applyAlignment="1">
      <alignment horizontal="left" vertical="center" wrapText="1"/>
    </xf>
    <xf numFmtId="0" fontId="7" fillId="0" borderId="5" xfId="0" applyFont="1" applyFill="1" applyBorder="1" applyAlignment="1">
      <alignment horizontal="left" vertical="center" wrapText="1"/>
    </xf>
    <xf numFmtId="0" fontId="1" fillId="0" borderId="0" xfId="0" applyFont="1" applyFill="1" applyBorder="1" applyAlignment="1">
      <alignment horizontal="center"/>
    </xf>
    <xf numFmtId="0" fontId="1" fillId="0" borderId="0" xfId="0" applyFont="1" applyFill="1" applyBorder="1" applyAlignment="1">
      <alignment horizontal="left"/>
    </xf>
    <xf numFmtId="0" fontId="2" fillId="0" borderId="0" xfId="0" applyFont="1" applyAlignment="1">
      <alignment horizontal="left" vertical="center"/>
    </xf>
    <xf numFmtId="0" fontId="5" fillId="2" borderId="4" xfId="0" applyFont="1" applyFill="1" applyBorder="1" applyAlignment="1">
      <alignment horizontal="center" vertical="center"/>
    </xf>
    <xf numFmtId="0" fontId="2" fillId="0" borderId="0" xfId="0" applyFont="1" applyAlignment="1">
      <alignment horizontal="center" vertical="center"/>
    </xf>
    <xf numFmtId="0" fontId="1" fillId="0" borderId="0" xfId="0" applyFont="1"/>
    <xf numFmtId="0" fontId="2" fillId="0" borderId="10" xfId="0" applyFont="1" applyBorder="1" applyAlignment="1">
      <alignment horizontal="left" wrapText="1"/>
    </xf>
    <xf numFmtId="0" fontId="1" fillId="0" borderId="10" xfId="0" applyFont="1" applyFill="1" applyBorder="1" applyAlignment="1">
      <alignment vertical="center"/>
    </xf>
    <xf numFmtId="0" fontId="1" fillId="0" borderId="0" xfId="0" applyFont="1" applyFill="1" applyBorder="1" applyAlignment="1">
      <alignment vertical="center"/>
    </xf>
    <xf numFmtId="0" fontId="1" fillId="0" borderId="10" xfId="0" applyFont="1" applyFill="1" applyBorder="1" applyAlignment="1"/>
    <xf numFmtId="0" fontId="5" fillId="0" borderId="0" xfId="0" applyFont="1" applyAlignment="1">
      <alignment horizontal="center" vertical="center" wrapText="1"/>
    </xf>
    <xf numFmtId="0" fontId="5" fillId="0" borderId="0" xfId="0" applyFont="1" applyAlignment="1">
      <alignment horizontal="center" wrapText="1"/>
    </xf>
    <xf numFmtId="49" fontId="6" fillId="0" borderId="11" xfId="0" applyNumberFormat="1" applyFont="1" applyBorder="1" applyAlignment="1">
      <alignment horizontal="center" vertical="center" wrapText="1"/>
    </xf>
    <xf numFmtId="0" fontId="6" fillId="0" borderId="11" xfId="0" applyFont="1" applyBorder="1" applyAlignment="1">
      <alignment horizontal="center" vertical="center" wrapText="1"/>
    </xf>
    <xf numFmtId="0" fontId="2" fillId="0" borderId="5" xfId="50" applyFont="1" applyBorder="1" applyAlignment="1">
      <alignment horizontal="center" vertical="center" wrapText="1"/>
    </xf>
    <xf numFmtId="0" fontId="2" fillId="0" borderId="5" xfId="50" applyFont="1" applyBorder="1" applyAlignment="1">
      <alignment horizontal="left" vertical="center" wrapText="1"/>
    </xf>
    <xf numFmtId="0" fontId="2" fillId="0" borderId="2" xfId="0" applyFont="1" applyBorder="1" applyAlignment="1">
      <alignment horizontal="center" vertical="center" wrapText="1"/>
    </xf>
    <xf numFmtId="0" fontId="2" fillId="0" borderId="6" xfId="0" applyFont="1" applyBorder="1" applyAlignment="1">
      <alignment horizontal="left" vertical="center" wrapText="1"/>
    </xf>
    <xf numFmtId="49" fontId="2" fillId="0" borderId="5" xfId="51" applyNumberFormat="1" applyFont="1" applyBorder="1" applyAlignment="1">
      <alignment horizontal="center" vertical="center" wrapText="1"/>
    </xf>
    <xf numFmtId="0" fontId="5" fillId="0" borderId="0" xfId="0" applyFont="1" applyAlignment="1">
      <alignment horizontal="center" vertical="center"/>
    </xf>
    <xf numFmtId="0" fontId="5" fillId="2" borderId="5" xfId="0" applyFont="1" applyFill="1" applyBorder="1" applyAlignment="1">
      <alignment horizontal="center" vertical="center"/>
    </xf>
    <xf numFmtId="0" fontId="2" fillId="0" borderId="12" xfId="50" applyFont="1" applyBorder="1" applyAlignment="1">
      <alignment horizontal="center" vertical="center"/>
    </xf>
    <xf numFmtId="0" fontId="2" fillId="0" borderId="13" xfId="50" applyFont="1" applyBorder="1" applyAlignment="1">
      <alignment horizontal="left" vertical="center" wrapText="1"/>
    </xf>
    <xf numFmtId="0" fontId="2" fillId="0" borderId="14" xfId="50" applyFont="1" applyBorder="1" applyAlignment="1">
      <alignment horizontal="left" vertical="center" wrapText="1"/>
    </xf>
    <xf numFmtId="0" fontId="2" fillId="0" borderId="14" xfId="50" applyFont="1" applyBorder="1" applyAlignment="1">
      <alignment horizontal="center" vertical="center"/>
    </xf>
    <xf numFmtId="0" fontId="2" fillId="0" borderId="5" xfId="50" applyFont="1" applyBorder="1" applyAlignment="1">
      <alignment horizontal="center" vertical="center"/>
    </xf>
    <xf numFmtId="0" fontId="2" fillId="0" borderId="5" xfId="50" applyFont="1" applyBorder="1" applyAlignment="1">
      <alignment horizontal="left" vertical="center"/>
    </xf>
    <xf numFmtId="0" fontId="6" fillId="0" borderId="0" xfId="0" applyFont="1" applyAlignment="1">
      <alignment horizontal="center" vertical="center"/>
    </xf>
    <xf numFmtId="0" fontId="5" fillId="0" borderId="0" xfId="0" applyFont="1" applyAlignment="1">
      <alignment vertical="center" wrapText="1"/>
    </xf>
    <xf numFmtId="0" fontId="2" fillId="0" borderId="15" xfId="50" applyFont="1" applyBorder="1" applyAlignment="1">
      <alignment horizontal="center" vertical="center" wrapText="1"/>
    </xf>
    <xf numFmtId="0" fontId="2" fillId="0" borderId="15" xfId="50" applyFont="1" applyBorder="1" applyAlignment="1">
      <alignment horizontal="left" vertical="center" wrapText="1"/>
    </xf>
    <xf numFmtId="0" fontId="2" fillId="0" borderId="0" xfId="0" applyFont="1" applyAlignment="1">
      <alignment horizontal="center" vertical="center" wrapText="1"/>
    </xf>
    <xf numFmtId="0" fontId="6" fillId="0" borderId="0" xfId="0" applyFont="1" applyAlignment="1">
      <alignment horizontal="center" vertical="center" wrapText="1"/>
    </xf>
    <xf numFmtId="0" fontId="1" fillId="0" borderId="0" xfId="0" applyFont="1" applyAlignment="1">
      <alignment horizontal="left" vertical="center" wrapText="1"/>
    </xf>
    <xf numFmtId="0" fontId="8" fillId="0" borderId="1" xfId="0" applyFont="1" applyBorder="1" applyAlignment="1">
      <alignment horizontal="center" vertical="center"/>
    </xf>
    <xf numFmtId="0" fontId="8" fillId="0" borderId="1" xfId="0" applyFont="1" applyBorder="1" applyAlignment="1">
      <alignment horizontal="left" vertical="center"/>
    </xf>
    <xf numFmtId="49" fontId="5" fillId="2" borderId="2" xfId="51"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3" xfId="0" applyFont="1" applyFill="1" applyBorder="1" applyAlignment="1">
      <alignment horizontal="left" vertical="center" wrapText="1"/>
    </xf>
    <xf numFmtId="0" fontId="9" fillId="2" borderId="4" xfId="0" applyFont="1" applyFill="1" applyBorder="1" applyAlignment="1">
      <alignment horizontal="center" vertical="center" wrapText="1"/>
    </xf>
    <xf numFmtId="0" fontId="6" fillId="0" borderId="5" xfId="0" applyFont="1" applyBorder="1" applyAlignment="1">
      <alignment horizontal="left" vertical="center" wrapText="1"/>
    </xf>
    <xf numFmtId="0" fontId="2" fillId="0" borderId="15" xfId="0" applyFont="1" applyBorder="1" applyAlignment="1">
      <alignment horizontal="center" vertical="center" wrapText="1"/>
    </xf>
    <xf numFmtId="0" fontId="2" fillId="0" borderId="11" xfId="0" applyFont="1" applyBorder="1" applyAlignment="1">
      <alignment horizontal="center" vertical="center"/>
    </xf>
    <xf numFmtId="0" fontId="2" fillId="0" borderId="6" xfId="0" applyFont="1" applyBorder="1" applyAlignment="1">
      <alignment horizontal="center" vertical="center"/>
    </xf>
    <xf numFmtId="49" fontId="5" fillId="0" borderId="0" xfId="51" applyNumberFormat="1" applyFont="1" applyAlignment="1">
      <alignment horizontal="center" vertical="center" wrapText="1"/>
    </xf>
    <xf numFmtId="49" fontId="5" fillId="0" borderId="0" xfId="51" applyNumberFormat="1" applyFont="1" applyAlignment="1">
      <alignment horizontal="left" vertical="center" wrapText="1"/>
    </xf>
    <xf numFmtId="49" fontId="5" fillId="2" borderId="5" xfId="51" applyNumberFormat="1" applyFont="1" applyFill="1" applyBorder="1" applyAlignment="1">
      <alignment horizontal="center" vertical="center" wrapText="1"/>
    </xf>
    <xf numFmtId="49" fontId="5" fillId="2" borderId="5" xfId="51" applyNumberFormat="1" applyFont="1" applyFill="1" applyBorder="1" applyAlignment="1">
      <alignment horizontal="left" vertical="center" wrapText="1"/>
    </xf>
    <xf numFmtId="0" fontId="2" fillId="0" borderId="15" xfId="0" applyFont="1" applyBorder="1" applyAlignment="1">
      <alignment horizontal="center" vertical="center"/>
    </xf>
    <xf numFmtId="0" fontId="10" fillId="0" borderId="5" xfId="0" applyFont="1" applyBorder="1"/>
    <xf numFmtId="0" fontId="11" fillId="0" borderId="5" xfId="0" applyFont="1" applyBorder="1" applyAlignment="1">
      <alignment horizontal="left" wrapText="1"/>
    </xf>
    <xf numFmtId="0" fontId="12" fillId="0" borderId="5" xfId="0" applyFont="1" applyBorder="1" applyAlignment="1">
      <alignment horizontal="left" wrapText="1"/>
    </xf>
    <xf numFmtId="0" fontId="0" fillId="0" borderId="5" xfId="0" applyBorder="1"/>
    <xf numFmtId="0" fontId="13" fillId="4" borderId="2" xfId="0" applyFont="1" applyFill="1" applyBorder="1" applyAlignment="1">
      <alignment horizontal="center" vertical="center"/>
    </xf>
    <xf numFmtId="0" fontId="13" fillId="4" borderId="3" xfId="0" applyFont="1" applyFill="1" applyBorder="1" applyAlignment="1">
      <alignment horizontal="center" vertical="center"/>
    </xf>
    <xf numFmtId="0" fontId="10" fillId="0" borderId="5" xfId="0" applyFont="1" applyBorder="1" applyAlignment="1">
      <alignment vertical="center" wrapText="1"/>
    </xf>
    <xf numFmtId="0" fontId="14" fillId="0" borderId="5" xfId="0" applyFont="1" applyBorder="1" applyAlignment="1">
      <alignment vertical="center" wrapText="1"/>
    </xf>
    <xf numFmtId="0" fontId="15" fillId="0" borderId="5" xfId="0" applyFont="1" applyBorder="1" applyAlignment="1">
      <alignment vertical="center" wrapText="1"/>
    </xf>
    <xf numFmtId="0" fontId="13" fillId="4" borderId="4" xfId="0" applyFont="1" applyFill="1" applyBorder="1" applyAlignment="1">
      <alignment horizontal="center" vertical="center"/>
    </xf>
    <xf numFmtId="0" fontId="16" fillId="0" borderId="5" xfId="0" applyFont="1" applyBorder="1" applyAlignment="1">
      <alignment vertical="center"/>
    </xf>
    <xf numFmtId="0" fontId="10" fillId="0" borderId="5" xfId="0" applyFont="1" applyBorder="1" applyAlignment="1">
      <alignment wrapText="1"/>
    </xf>
    <xf numFmtId="0" fontId="14" fillId="0" borderId="5" xfId="0" applyFont="1" applyBorder="1" applyAlignment="1">
      <alignment wrapText="1"/>
    </xf>
    <xf numFmtId="0" fontId="17" fillId="0" borderId="5" xfId="0" applyFont="1" applyBorder="1" applyAlignment="1">
      <alignment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_Sheet1"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363"/>
  <sheetViews>
    <sheetView workbookViewId="0">
      <selection activeCell="O5" sqref="O5"/>
    </sheetView>
  </sheetViews>
  <sheetFormatPr defaultColWidth="9" defaultRowHeight="15"/>
  <cols>
    <col min="1" max="1" width="6.83333333333333" style="122" customWidth="1"/>
    <col min="2" max="2" width="5.16666666666667" style="122" customWidth="1"/>
    <col min="3" max="3" width="2.83333333333333" style="122" customWidth="1"/>
    <col min="4" max="4" width="3.16666666666667" style="122" customWidth="1"/>
    <col min="5" max="5" width="2.33333333333333" style="122" customWidth="1"/>
    <col min="6" max="6" width="4.66666666666667" style="122" hidden="1" customWidth="1"/>
    <col min="7" max="8" width="4.5" style="122" hidden="1" customWidth="1"/>
    <col min="9" max="9" width="4.66666666666667" style="122" hidden="1" customWidth="1"/>
    <col min="10" max="10" width="4.33333333333333" style="122" customWidth="1"/>
    <col min="11" max="11" width="14" style="122" customWidth="1"/>
    <col min="12" max="12" width="4.16666666666667" style="122" customWidth="1"/>
    <col min="13" max="13" width="18" style="122" customWidth="1"/>
    <col min="14" max="14" width="5.83333333333333" style="122" customWidth="1"/>
    <col min="15" max="15" width="29.3333333333333" style="122" customWidth="1"/>
    <col min="16" max="16" width="4" style="122" customWidth="1"/>
    <col min="17" max="17" width="6" style="122" hidden="1" customWidth="1"/>
    <col min="18" max="18" width="3.33333333333333" style="122" customWidth="1"/>
    <col min="19" max="19" width="3.83333333333333" style="123" customWidth="1"/>
    <col min="20" max="20" width="4.66666666666667" style="122" customWidth="1"/>
    <col min="21" max="32" width="9" style="122" customWidth="1"/>
    <col min="33" max="224" width="8.66666666666667" style="122" customWidth="1"/>
    <col min="225" max="254" width="9" style="122" customWidth="1"/>
    <col min="255" max="16384" width="9" style="124"/>
  </cols>
  <sheetData>
    <row r="1" s="121" customFormat="1" ht="18" customHeight="1" spans="1:254">
      <c r="A1" s="125" t="s">
        <v>0</v>
      </c>
      <c r="B1" s="126"/>
      <c r="C1" s="126"/>
      <c r="D1" s="126"/>
      <c r="E1" s="126"/>
      <c r="F1" s="126"/>
      <c r="G1" s="126"/>
      <c r="H1" s="126"/>
      <c r="I1" s="126"/>
      <c r="J1" s="126"/>
      <c r="K1" s="126"/>
      <c r="L1" s="126"/>
      <c r="M1" s="126"/>
      <c r="N1" s="126"/>
      <c r="O1" s="126"/>
      <c r="P1" s="126"/>
      <c r="Q1" s="126"/>
      <c r="R1" s="126"/>
      <c r="S1" s="126"/>
      <c r="T1" s="130"/>
      <c r="U1" s="131"/>
      <c r="V1" s="131"/>
      <c r="W1" s="131"/>
      <c r="X1" s="131"/>
      <c r="Y1" s="131"/>
      <c r="Z1" s="131"/>
      <c r="AA1" s="131"/>
      <c r="AB1" s="131"/>
      <c r="AC1" s="131"/>
      <c r="AD1" s="131"/>
      <c r="AE1" s="131"/>
      <c r="AF1" s="131"/>
      <c r="AG1" s="131"/>
      <c r="AH1" s="131"/>
      <c r="AI1" s="131"/>
      <c r="AJ1" s="131"/>
      <c r="AK1" s="131"/>
      <c r="AL1" s="131"/>
      <c r="AM1" s="131"/>
      <c r="AN1" s="131"/>
      <c r="AO1" s="131"/>
      <c r="AP1" s="131"/>
      <c r="AQ1" s="131"/>
      <c r="AR1" s="131"/>
      <c r="AS1" s="131"/>
      <c r="AT1" s="131"/>
      <c r="AU1" s="131"/>
      <c r="AV1" s="131"/>
      <c r="AW1" s="131"/>
      <c r="AX1" s="131"/>
      <c r="AY1" s="131"/>
      <c r="AZ1" s="131"/>
      <c r="BA1" s="131"/>
      <c r="BB1" s="131"/>
      <c r="BC1" s="131"/>
      <c r="BD1" s="131"/>
      <c r="BE1" s="131"/>
      <c r="BF1" s="131"/>
      <c r="BG1" s="131"/>
      <c r="BH1" s="131"/>
      <c r="BI1" s="131"/>
      <c r="BJ1" s="131"/>
      <c r="BK1" s="131"/>
      <c r="BL1" s="131"/>
      <c r="BM1" s="131"/>
      <c r="BN1" s="131"/>
      <c r="BO1" s="131"/>
      <c r="BP1" s="131"/>
      <c r="BQ1" s="131"/>
      <c r="BR1" s="131"/>
      <c r="BS1" s="131"/>
      <c r="BT1" s="131"/>
      <c r="BU1" s="131"/>
      <c r="BV1" s="131"/>
      <c r="BW1" s="131"/>
      <c r="BX1" s="131"/>
      <c r="BY1" s="131"/>
      <c r="BZ1" s="131"/>
      <c r="CA1" s="131"/>
      <c r="CB1" s="131"/>
      <c r="CC1" s="131"/>
      <c r="CD1" s="131"/>
      <c r="CE1" s="131"/>
      <c r="CF1" s="131"/>
      <c r="CG1" s="131"/>
      <c r="CH1" s="131"/>
      <c r="CI1" s="131"/>
      <c r="CJ1" s="131"/>
      <c r="CK1" s="131"/>
      <c r="CL1" s="131"/>
      <c r="CM1" s="131"/>
      <c r="CN1" s="131"/>
      <c r="CO1" s="131"/>
      <c r="CP1" s="131"/>
      <c r="CQ1" s="131"/>
      <c r="CR1" s="131"/>
      <c r="CS1" s="131"/>
      <c r="CT1" s="131"/>
      <c r="CU1" s="131"/>
      <c r="CV1" s="131"/>
      <c r="CW1" s="131"/>
      <c r="CX1" s="131"/>
      <c r="CY1" s="131"/>
      <c r="CZ1" s="131"/>
      <c r="DA1" s="131"/>
      <c r="DB1" s="131"/>
      <c r="DC1" s="131"/>
      <c r="DD1" s="131"/>
      <c r="DE1" s="131"/>
      <c r="DF1" s="131"/>
      <c r="DG1" s="131"/>
      <c r="DH1" s="131"/>
      <c r="DI1" s="131"/>
      <c r="DJ1" s="131"/>
      <c r="DK1" s="131"/>
      <c r="DL1" s="131"/>
      <c r="DM1" s="131"/>
      <c r="DN1" s="131"/>
      <c r="DO1" s="131"/>
      <c r="DP1" s="131"/>
      <c r="DQ1" s="131"/>
      <c r="DR1" s="131"/>
      <c r="DS1" s="131"/>
      <c r="DT1" s="131"/>
      <c r="DU1" s="131"/>
      <c r="DV1" s="131"/>
      <c r="DW1" s="131"/>
      <c r="DX1" s="131"/>
      <c r="DY1" s="131"/>
      <c r="DZ1" s="131"/>
      <c r="EA1" s="131"/>
      <c r="EB1" s="131"/>
      <c r="EC1" s="131"/>
      <c r="ED1" s="131"/>
      <c r="EE1" s="131"/>
      <c r="EF1" s="131"/>
      <c r="EG1" s="131"/>
      <c r="EH1" s="131"/>
      <c r="EI1" s="131"/>
      <c r="EJ1" s="131"/>
      <c r="EK1" s="131"/>
      <c r="EL1" s="131"/>
      <c r="EM1" s="131"/>
      <c r="EN1" s="131"/>
      <c r="EO1" s="131"/>
      <c r="EP1" s="131"/>
      <c r="EQ1" s="131"/>
      <c r="ER1" s="131"/>
      <c r="ES1" s="131"/>
      <c r="ET1" s="131"/>
      <c r="EU1" s="131"/>
      <c r="EV1" s="131"/>
      <c r="EW1" s="131"/>
      <c r="EX1" s="131"/>
      <c r="EY1" s="131"/>
      <c r="EZ1" s="131"/>
      <c r="FA1" s="131"/>
      <c r="FB1" s="131"/>
      <c r="FC1" s="131"/>
      <c r="FD1" s="131"/>
      <c r="FE1" s="131"/>
      <c r="FF1" s="131"/>
      <c r="FG1" s="131"/>
      <c r="FH1" s="131"/>
      <c r="FI1" s="131"/>
      <c r="FJ1" s="131"/>
      <c r="FK1" s="131"/>
      <c r="FL1" s="131"/>
      <c r="FM1" s="131"/>
      <c r="FN1" s="131"/>
      <c r="FO1" s="131"/>
      <c r="FP1" s="131"/>
      <c r="FQ1" s="131"/>
      <c r="FR1" s="131"/>
      <c r="FS1" s="131"/>
      <c r="FT1" s="131"/>
      <c r="FU1" s="131"/>
      <c r="FV1" s="131"/>
      <c r="FW1" s="131"/>
      <c r="FX1" s="131"/>
      <c r="FY1" s="131"/>
      <c r="FZ1" s="131"/>
      <c r="GA1" s="131"/>
      <c r="GB1" s="131"/>
      <c r="GC1" s="131"/>
      <c r="GD1" s="131"/>
      <c r="GE1" s="131"/>
      <c r="GF1" s="131"/>
      <c r="GG1" s="131"/>
      <c r="GH1" s="131"/>
      <c r="GI1" s="131"/>
      <c r="GJ1" s="131"/>
      <c r="GK1" s="131"/>
      <c r="GL1" s="131"/>
      <c r="GM1" s="131"/>
      <c r="GN1" s="131"/>
      <c r="GO1" s="131"/>
      <c r="GP1" s="131"/>
      <c r="GQ1" s="131"/>
      <c r="GR1" s="131"/>
      <c r="GS1" s="131"/>
      <c r="GT1" s="131"/>
      <c r="GU1" s="131"/>
      <c r="GV1" s="131"/>
      <c r="GW1" s="131"/>
      <c r="GX1" s="131"/>
      <c r="GY1" s="131"/>
      <c r="GZ1" s="131"/>
      <c r="HA1" s="131"/>
      <c r="HB1" s="131"/>
      <c r="HC1" s="131"/>
      <c r="HD1" s="131"/>
      <c r="HE1" s="131"/>
      <c r="HF1" s="131"/>
      <c r="HG1" s="131"/>
      <c r="HH1" s="131"/>
      <c r="HI1" s="131"/>
      <c r="HJ1" s="131"/>
      <c r="HK1" s="131"/>
      <c r="HL1" s="131"/>
      <c r="HM1" s="131"/>
      <c r="HN1" s="131"/>
      <c r="HO1" s="131"/>
      <c r="HP1" s="131"/>
      <c r="HQ1" s="131"/>
      <c r="HR1" s="131"/>
      <c r="HS1" s="131"/>
      <c r="HT1" s="131"/>
      <c r="HU1" s="131"/>
      <c r="HV1" s="131"/>
      <c r="HW1" s="131"/>
      <c r="HX1" s="131"/>
      <c r="HY1" s="131"/>
      <c r="HZ1" s="131"/>
      <c r="IA1" s="131"/>
      <c r="IB1" s="132"/>
      <c r="IC1" s="132"/>
      <c r="ID1" s="132"/>
      <c r="IE1" s="132"/>
      <c r="IF1" s="132"/>
      <c r="IG1" s="132"/>
      <c r="IH1" s="132"/>
      <c r="II1" s="132"/>
      <c r="IJ1" s="132"/>
      <c r="IK1" s="132"/>
      <c r="IL1" s="132"/>
      <c r="IM1" s="132"/>
      <c r="IN1" s="132"/>
      <c r="IO1" s="132"/>
      <c r="IP1" s="132"/>
      <c r="IQ1" s="132"/>
      <c r="IR1" s="132"/>
      <c r="IS1" s="132"/>
      <c r="IT1" s="132"/>
    </row>
    <row r="2" s="121" customFormat="1" ht="72" customHeight="1" spans="1:254">
      <c r="A2" s="127" t="s">
        <v>1</v>
      </c>
      <c r="B2" s="127" t="s">
        <v>2</v>
      </c>
      <c r="C2" s="127" t="s">
        <v>3</v>
      </c>
      <c r="D2" s="127" t="s">
        <v>4</v>
      </c>
      <c r="E2" s="127" t="s">
        <v>5</v>
      </c>
      <c r="F2" s="127" t="s">
        <v>6</v>
      </c>
      <c r="G2" s="127" t="s">
        <v>7</v>
      </c>
      <c r="H2" s="127" t="s">
        <v>8</v>
      </c>
      <c r="I2" s="127" t="s">
        <v>9</v>
      </c>
      <c r="J2" s="127" t="s">
        <v>10</v>
      </c>
      <c r="K2" s="127" t="s">
        <v>11</v>
      </c>
      <c r="L2" s="127" t="s">
        <v>12</v>
      </c>
      <c r="M2" s="127" t="s">
        <v>13</v>
      </c>
      <c r="N2" s="127" t="s">
        <v>14</v>
      </c>
      <c r="O2" s="127" t="s">
        <v>15</v>
      </c>
      <c r="P2" s="127" t="s">
        <v>16</v>
      </c>
      <c r="Q2" s="127" t="s">
        <v>17</v>
      </c>
      <c r="R2" s="132" t="s">
        <v>18</v>
      </c>
      <c r="S2" s="133" t="s">
        <v>19</v>
      </c>
      <c r="T2" s="132" t="s">
        <v>20</v>
      </c>
      <c r="U2" s="127" t="s">
        <v>21</v>
      </c>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2"/>
      <c r="IP2" s="132"/>
      <c r="IQ2" s="132"/>
      <c r="IR2" s="132"/>
      <c r="IS2" s="132"/>
      <c r="IT2" s="132"/>
    </row>
    <row r="3" s="121" customFormat="1" ht="200.25" customHeight="1" spans="1:254">
      <c r="A3" s="127">
        <v>11305013</v>
      </c>
      <c r="B3" s="127" t="s">
        <v>22</v>
      </c>
      <c r="C3" s="127">
        <v>90</v>
      </c>
      <c r="D3" s="127">
        <v>95</v>
      </c>
      <c r="E3" s="127">
        <v>92</v>
      </c>
      <c r="F3" s="127"/>
      <c r="G3" s="127"/>
      <c r="H3" s="127"/>
      <c r="I3" s="127"/>
      <c r="J3" s="127">
        <v>27.7</v>
      </c>
      <c r="K3" s="127" t="s">
        <v>23</v>
      </c>
      <c r="L3" s="127" t="s">
        <v>24</v>
      </c>
      <c r="M3" s="127" t="s">
        <v>25</v>
      </c>
      <c r="N3" s="127" t="s">
        <v>26</v>
      </c>
      <c r="O3" s="127" t="s">
        <v>27</v>
      </c>
      <c r="P3" s="127" t="s">
        <v>28</v>
      </c>
      <c r="Q3" s="127"/>
      <c r="R3" s="132"/>
      <c r="S3" s="127">
        <v>102.7</v>
      </c>
      <c r="T3" s="127">
        <v>1</v>
      </c>
      <c r="U3" s="132" t="s">
        <v>29</v>
      </c>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row>
    <row r="4" s="121" customFormat="1" ht="134.25" customHeight="1" spans="1:254">
      <c r="A4" s="127">
        <v>11305001</v>
      </c>
      <c r="B4" s="127" t="s">
        <v>30</v>
      </c>
      <c r="C4" s="127">
        <v>93</v>
      </c>
      <c r="D4" s="127">
        <v>92</v>
      </c>
      <c r="E4" s="127">
        <v>90</v>
      </c>
      <c r="F4" s="127"/>
      <c r="G4" s="127"/>
      <c r="H4" s="127"/>
      <c r="I4" s="127"/>
      <c r="J4" s="127">
        <v>27.5</v>
      </c>
      <c r="K4" s="127" t="s">
        <v>31</v>
      </c>
      <c r="L4" s="127" t="s">
        <v>32</v>
      </c>
      <c r="M4" s="127"/>
      <c r="N4" s="127"/>
      <c r="O4" s="127" t="s">
        <v>33</v>
      </c>
      <c r="P4" s="128" t="s">
        <v>34</v>
      </c>
      <c r="Q4" s="127"/>
      <c r="R4" s="132"/>
      <c r="S4" s="127">
        <v>64.5</v>
      </c>
      <c r="T4" s="127">
        <v>2</v>
      </c>
      <c r="U4" s="132" t="s">
        <v>35</v>
      </c>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row>
    <row r="5" s="121" customFormat="1" ht="132.75" customHeight="1" spans="1:254">
      <c r="A5" s="127">
        <v>11305003</v>
      </c>
      <c r="B5" s="127" t="s">
        <v>36</v>
      </c>
      <c r="C5" s="127">
        <v>93</v>
      </c>
      <c r="D5" s="127">
        <v>94</v>
      </c>
      <c r="E5" s="127">
        <v>95</v>
      </c>
      <c r="F5" s="127"/>
      <c r="G5" s="127"/>
      <c r="H5" s="127"/>
      <c r="I5" s="127"/>
      <c r="J5" s="127">
        <v>28.2</v>
      </c>
      <c r="K5" s="127" t="s">
        <v>37</v>
      </c>
      <c r="L5" s="127">
        <v>10</v>
      </c>
      <c r="M5" s="127"/>
      <c r="N5" s="127"/>
      <c r="O5" s="127" t="s">
        <v>38</v>
      </c>
      <c r="P5" s="127" t="s">
        <v>39</v>
      </c>
      <c r="Q5" s="127" t="s">
        <v>40</v>
      </c>
      <c r="R5" s="132">
        <v>4</v>
      </c>
      <c r="S5" s="132">
        <v>63.2</v>
      </c>
      <c r="T5" s="127">
        <v>3</v>
      </c>
      <c r="U5" s="132" t="s">
        <v>35</v>
      </c>
      <c r="V5" s="132"/>
      <c r="W5" s="132"/>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c r="BA5" s="132"/>
      <c r="BB5" s="132"/>
      <c r="BC5" s="132"/>
      <c r="BD5" s="132"/>
      <c r="BE5" s="132"/>
      <c r="BF5" s="132"/>
      <c r="BG5" s="132"/>
      <c r="BH5" s="132"/>
      <c r="BI5" s="132"/>
      <c r="BJ5" s="132"/>
      <c r="BK5" s="132"/>
      <c r="BL5" s="132"/>
      <c r="BM5" s="132"/>
      <c r="BN5" s="132"/>
      <c r="BO5" s="132"/>
      <c r="BP5" s="132"/>
      <c r="BQ5" s="132"/>
      <c r="BR5" s="132"/>
      <c r="BS5" s="132"/>
      <c r="BT5" s="132"/>
      <c r="BU5" s="132"/>
      <c r="BV5" s="132"/>
      <c r="BW5" s="132"/>
      <c r="BX5" s="132"/>
      <c r="BY5" s="132"/>
      <c r="BZ5" s="132"/>
      <c r="CA5" s="132"/>
      <c r="CB5" s="132"/>
      <c r="CC5" s="132"/>
      <c r="CD5" s="132"/>
      <c r="CE5" s="132"/>
      <c r="CF5" s="132"/>
      <c r="CG5" s="132"/>
      <c r="CH5" s="132"/>
      <c r="CI5" s="132"/>
      <c r="CJ5" s="132"/>
      <c r="CK5" s="132"/>
      <c r="CL5" s="132"/>
      <c r="CM5" s="132"/>
      <c r="CN5" s="132"/>
      <c r="CO5" s="132"/>
      <c r="CP5" s="132"/>
      <c r="CQ5" s="132"/>
      <c r="CR5" s="132"/>
      <c r="CS5" s="132"/>
      <c r="CT5" s="132"/>
      <c r="CU5" s="132"/>
      <c r="CV5" s="132"/>
      <c r="CW5" s="132"/>
      <c r="CX5" s="132"/>
      <c r="CY5" s="132"/>
      <c r="CZ5" s="132"/>
      <c r="DA5" s="132"/>
      <c r="DB5" s="132"/>
      <c r="DC5" s="132"/>
      <c r="DD5" s="132"/>
      <c r="DE5" s="132"/>
      <c r="DF5" s="132"/>
      <c r="DG5" s="132"/>
      <c r="DH5" s="132"/>
      <c r="DI5" s="132"/>
      <c r="DJ5" s="132"/>
      <c r="DK5" s="132"/>
      <c r="DL5" s="132"/>
      <c r="DM5" s="132"/>
      <c r="DN5" s="132"/>
      <c r="DO5" s="132"/>
      <c r="DP5" s="132"/>
      <c r="DQ5" s="132"/>
      <c r="DR5" s="132"/>
      <c r="DS5" s="132"/>
      <c r="DT5" s="132"/>
      <c r="DU5" s="132"/>
      <c r="DV5" s="132"/>
      <c r="DW5" s="132"/>
      <c r="DX5" s="132"/>
      <c r="DY5" s="132"/>
      <c r="DZ5" s="132"/>
      <c r="EA5" s="132"/>
      <c r="EB5" s="132"/>
      <c r="EC5" s="132"/>
      <c r="ED5" s="132"/>
      <c r="EE5" s="132"/>
      <c r="EF5" s="132"/>
      <c r="EG5" s="132"/>
      <c r="EH5" s="132"/>
      <c r="EI5" s="132"/>
      <c r="EJ5" s="132"/>
      <c r="EK5" s="132"/>
      <c r="EL5" s="132"/>
      <c r="EM5" s="132"/>
      <c r="EN5" s="132"/>
      <c r="EO5" s="132"/>
      <c r="EP5" s="132"/>
      <c r="EQ5" s="132"/>
      <c r="ER5" s="132"/>
      <c r="ES5" s="132"/>
      <c r="ET5" s="132"/>
      <c r="EU5" s="132"/>
      <c r="EV5" s="132"/>
      <c r="EW5" s="132"/>
      <c r="EX5" s="132"/>
      <c r="EY5" s="132"/>
      <c r="EZ5" s="132"/>
      <c r="FA5" s="132"/>
      <c r="FB5" s="132"/>
      <c r="FC5" s="132"/>
      <c r="FD5" s="132"/>
      <c r="FE5" s="132"/>
      <c r="FF5" s="132"/>
      <c r="FG5" s="132"/>
      <c r="FH5" s="132"/>
      <c r="FI5" s="132"/>
      <c r="FJ5" s="132"/>
      <c r="FK5" s="132"/>
      <c r="FL5" s="132"/>
      <c r="FM5" s="132"/>
      <c r="FN5" s="132"/>
      <c r="FO5" s="132"/>
      <c r="FP5" s="132"/>
      <c r="FQ5" s="132"/>
      <c r="FR5" s="132"/>
      <c r="FS5" s="132"/>
      <c r="FT5" s="132"/>
      <c r="FU5" s="132"/>
      <c r="FV5" s="132"/>
      <c r="FW5" s="132"/>
      <c r="FX5" s="132"/>
      <c r="FY5" s="132"/>
      <c r="FZ5" s="132"/>
      <c r="GA5" s="132"/>
      <c r="GB5" s="132"/>
      <c r="GC5" s="132"/>
      <c r="GD5" s="132"/>
      <c r="GE5" s="132"/>
      <c r="GF5" s="132"/>
      <c r="GG5" s="132"/>
      <c r="GH5" s="132"/>
      <c r="GI5" s="132"/>
      <c r="GJ5" s="132"/>
      <c r="GK5" s="132"/>
      <c r="GL5" s="132"/>
      <c r="GM5" s="132"/>
      <c r="GN5" s="132"/>
      <c r="GO5" s="132"/>
      <c r="GP5" s="132"/>
      <c r="GQ5" s="132"/>
      <c r="GR5" s="132"/>
      <c r="GS5" s="132"/>
      <c r="GT5" s="132"/>
      <c r="GU5" s="132"/>
      <c r="GV5" s="132"/>
      <c r="GW5" s="132"/>
      <c r="GX5" s="132"/>
      <c r="GY5" s="132"/>
      <c r="GZ5" s="132"/>
      <c r="HA5" s="132"/>
      <c r="HB5" s="132"/>
      <c r="HC5" s="132"/>
      <c r="HD5" s="132"/>
      <c r="HE5" s="132"/>
      <c r="HF5" s="132"/>
      <c r="HG5" s="132"/>
      <c r="HH5" s="132"/>
      <c r="HI5" s="132"/>
      <c r="HJ5" s="132"/>
      <c r="HK5" s="132"/>
      <c r="HL5" s="132"/>
      <c r="HM5" s="132"/>
      <c r="HN5" s="132"/>
      <c r="HO5" s="132"/>
      <c r="HP5" s="132"/>
      <c r="HQ5" s="132"/>
      <c r="HR5" s="132"/>
      <c r="HS5" s="132"/>
      <c r="HT5" s="132"/>
      <c r="HU5" s="132"/>
      <c r="HV5" s="132"/>
      <c r="HW5" s="132"/>
      <c r="HX5" s="132"/>
      <c r="HY5" s="132"/>
      <c r="HZ5" s="132"/>
      <c r="IA5" s="132"/>
      <c r="IB5" s="132"/>
      <c r="IC5" s="132"/>
      <c r="ID5" s="132"/>
      <c r="IE5" s="132"/>
      <c r="IF5" s="132"/>
      <c r="IG5" s="132"/>
      <c r="IH5" s="132"/>
      <c r="II5" s="132"/>
      <c r="IJ5" s="132"/>
      <c r="IK5" s="132"/>
      <c r="IL5" s="132"/>
      <c r="IM5" s="132"/>
      <c r="IN5" s="132"/>
      <c r="IO5" s="132"/>
      <c r="IP5" s="132"/>
      <c r="IQ5" s="132"/>
      <c r="IR5" s="132"/>
      <c r="IS5" s="132"/>
      <c r="IT5" s="132"/>
    </row>
    <row r="6" s="121" customFormat="1" ht="159.75" customHeight="1" spans="1:254">
      <c r="A6" s="127">
        <v>11305018</v>
      </c>
      <c r="B6" s="127" t="s">
        <v>41</v>
      </c>
      <c r="C6" s="127">
        <v>92</v>
      </c>
      <c r="D6" s="127">
        <v>92</v>
      </c>
      <c r="E6" s="127">
        <v>90</v>
      </c>
      <c r="F6" s="127"/>
      <c r="G6" s="127"/>
      <c r="H6" s="127"/>
      <c r="I6" s="127"/>
      <c r="J6" s="127">
        <f>SUM(C6+D6+E6)/3*0.3</f>
        <v>27.4</v>
      </c>
      <c r="K6" s="127"/>
      <c r="L6" s="127"/>
      <c r="M6" s="127" t="s">
        <v>42</v>
      </c>
      <c r="N6" s="127">
        <v>4</v>
      </c>
      <c r="O6" s="127" t="s">
        <v>43</v>
      </c>
      <c r="P6" s="127" t="s">
        <v>44</v>
      </c>
      <c r="Q6" s="127"/>
      <c r="R6" s="132"/>
      <c r="S6" s="132">
        <v>52.4</v>
      </c>
      <c r="T6" s="127">
        <v>4</v>
      </c>
      <c r="U6" s="132" t="s">
        <v>45</v>
      </c>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132"/>
      <c r="GA6" s="132"/>
      <c r="GB6" s="132"/>
      <c r="GC6" s="132"/>
      <c r="GD6" s="132"/>
      <c r="GE6" s="132"/>
      <c r="GF6" s="132"/>
      <c r="GG6" s="132"/>
      <c r="GH6" s="132"/>
      <c r="GI6" s="132"/>
      <c r="GJ6" s="132"/>
      <c r="GK6" s="132"/>
      <c r="GL6" s="132"/>
      <c r="GM6" s="132"/>
      <c r="GN6" s="132"/>
      <c r="GO6" s="132"/>
      <c r="GP6" s="132"/>
      <c r="GQ6" s="132"/>
      <c r="GR6" s="132"/>
      <c r="GS6" s="132"/>
      <c r="GT6" s="132"/>
      <c r="GU6" s="132"/>
      <c r="GV6" s="132"/>
      <c r="GW6" s="132"/>
      <c r="GX6" s="132"/>
      <c r="GY6" s="132"/>
      <c r="GZ6" s="132"/>
      <c r="HA6" s="132"/>
      <c r="HB6" s="132"/>
      <c r="HC6" s="132"/>
      <c r="HD6" s="132"/>
      <c r="HE6" s="132"/>
      <c r="HF6" s="132"/>
      <c r="HG6" s="132"/>
      <c r="HH6" s="132"/>
      <c r="HI6" s="132"/>
      <c r="HJ6" s="132"/>
      <c r="HK6" s="132"/>
      <c r="HL6" s="132"/>
      <c r="HM6" s="132"/>
      <c r="HN6" s="132"/>
      <c r="HO6" s="132"/>
      <c r="HP6" s="132"/>
      <c r="HQ6" s="132"/>
      <c r="HR6" s="132"/>
      <c r="HS6" s="132"/>
      <c r="HT6" s="132"/>
      <c r="HU6" s="132"/>
      <c r="HV6" s="132"/>
      <c r="HW6" s="132"/>
      <c r="HX6" s="132"/>
      <c r="HY6" s="132"/>
      <c r="HZ6" s="132"/>
      <c r="IA6" s="132"/>
      <c r="IB6" s="132"/>
      <c r="IC6" s="132"/>
      <c r="ID6" s="132"/>
      <c r="IE6" s="132"/>
      <c r="IF6" s="132"/>
      <c r="IG6" s="132"/>
      <c r="IH6" s="132"/>
      <c r="II6" s="132"/>
      <c r="IJ6" s="132"/>
      <c r="IK6" s="132"/>
      <c r="IL6" s="132"/>
      <c r="IM6" s="132"/>
      <c r="IN6" s="132"/>
      <c r="IO6" s="132"/>
      <c r="IP6" s="132"/>
      <c r="IQ6" s="132"/>
      <c r="IR6" s="132"/>
      <c r="IS6" s="132"/>
      <c r="IT6" s="132"/>
    </row>
    <row r="7" s="121" customFormat="1" ht="101.25" customHeight="1" spans="1:254">
      <c r="A7" s="127">
        <v>11305015</v>
      </c>
      <c r="B7" s="127" t="s">
        <v>46</v>
      </c>
      <c r="C7" s="127">
        <v>92</v>
      </c>
      <c r="D7" s="127">
        <v>91</v>
      </c>
      <c r="E7" s="127">
        <v>90</v>
      </c>
      <c r="F7" s="127"/>
      <c r="G7" s="127"/>
      <c r="H7" s="127"/>
      <c r="I7" s="127"/>
      <c r="J7" s="127">
        <f>(C7+D7+E7)/3*0.3</f>
        <v>27.3</v>
      </c>
      <c r="K7" s="129" t="s">
        <v>47</v>
      </c>
      <c r="L7" s="127">
        <v>8</v>
      </c>
      <c r="M7" s="127"/>
      <c r="N7" s="127"/>
      <c r="O7" s="129" t="s">
        <v>48</v>
      </c>
      <c r="P7" s="127" t="s">
        <v>49</v>
      </c>
      <c r="Q7" s="127"/>
      <c r="R7" s="132"/>
      <c r="S7" s="132">
        <v>51.3</v>
      </c>
      <c r="T7" s="127">
        <v>5</v>
      </c>
      <c r="U7" s="132" t="s">
        <v>45</v>
      </c>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2"/>
      <c r="CF7" s="132"/>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2"/>
      <c r="DU7" s="132"/>
      <c r="DV7" s="132"/>
      <c r="DW7" s="132"/>
      <c r="DX7" s="132"/>
      <c r="DY7" s="132"/>
      <c r="DZ7" s="132"/>
      <c r="EA7" s="132"/>
      <c r="EB7" s="132"/>
      <c r="EC7" s="132"/>
      <c r="ED7" s="132"/>
      <c r="EE7" s="132"/>
      <c r="EF7" s="132"/>
      <c r="EG7" s="132"/>
      <c r="EH7" s="132"/>
      <c r="EI7" s="132"/>
      <c r="EJ7" s="132"/>
      <c r="EK7" s="132"/>
      <c r="EL7" s="132"/>
      <c r="EM7" s="132"/>
      <c r="EN7" s="132"/>
      <c r="EO7" s="132"/>
      <c r="EP7" s="132"/>
      <c r="EQ7" s="132"/>
      <c r="ER7" s="132"/>
      <c r="ES7" s="132"/>
      <c r="ET7" s="132"/>
      <c r="EU7" s="132"/>
      <c r="EV7" s="132"/>
      <c r="EW7" s="132"/>
      <c r="EX7" s="132"/>
      <c r="EY7" s="132"/>
      <c r="EZ7" s="132"/>
      <c r="FA7" s="132"/>
      <c r="FB7" s="132"/>
      <c r="FC7" s="132"/>
      <c r="FD7" s="132"/>
      <c r="FE7" s="132"/>
      <c r="FF7" s="132"/>
      <c r="FG7" s="132"/>
      <c r="FH7" s="132"/>
      <c r="FI7" s="132"/>
      <c r="FJ7" s="132"/>
      <c r="FK7" s="132"/>
      <c r="FL7" s="132"/>
      <c r="FM7" s="132"/>
      <c r="FN7" s="132"/>
      <c r="FO7" s="132"/>
      <c r="FP7" s="132"/>
      <c r="FQ7" s="132"/>
      <c r="FR7" s="132"/>
      <c r="FS7" s="132"/>
      <c r="FT7" s="132"/>
      <c r="FU7" s="132"/>
      <c r="FV7" s="132"/>
      <c r="FW7" s="132"/>
      <c r="FX7" s="132"/>
      <c r="FY7" s="132"/>
      <c r="FZ7" s="132"/>
      <c r="GA7" s="132"/>
      <c r="GB7" s="132"/>
      <c r="GC7" s="132"/>
      <c r="GD7" s="132"/>
      <c r="GE7" s="132"/>
      <c r="GF7" s="132"/>
      <c r="GG7" s="132"/>
      <c r="GH7" s="132"/>
      <c r="GI7" s="132"/>
      <c r="GJ7" s="132"/>
      <c r="GK7" s="132"/>
      <c r="GL7" s="132"/>
      <c r="GM7" s="132"/>
      <c r="GN7" s="132"/>
      <c r="GO7" s="132"/>
      <c r="GP7" s="132"/>
      <c r="GQ7" s="132"/>
      <c r="GR7" s="132"/>
      <c r="GS7" s="132"/>
      <c r="GT7" s="132"/>
      <c r="GU7" s="132"/>
      <c r="GV7" s="132"/>
      <c r="GW7" s="132"/>
      <c r="GX7" s="132"/>
      <c r="GY7" s="132"/>
      <c r="GZ7" s="132"/>
      <c r="HA7" s="132"/>
      <c r="HB7" s="132"/>
      <c r="HC7" s="132"/>
      <c r="HD7" s="132"/>
      <c r="HE7" s="132"/>
      <c r="HF7" s="132"/>
      <c r="HG7" s="132"/>
      <c r="HH7" s="132"/>
      <c r="HI7" s="132"/>
      <c r="HJ7" s="132"/>
      <c r="HK7" s="132"/>
      <c r="HL7" s="132"/>
      <c r="HM7" s="132"/>
      <c r="HN7" s="132"/>
      <c r="HO7" s="132"/>
      <c r="HP7" s="132"/>
      <c r="HQ7" s="132"/>
      <c r="HR7" s="132"/>
      <c r="HS7" s="132"/>
      <c r="HT7" s="132"/>
      <c r="HU7" s="132"/>
      <c r="HV7" s="132"/>
      <c r="HW7" s="132"/>
      <c r="HX7" s="132"/>
      <c r="HY7" s="132"/>
      <c r="HZ7" s="132"/>
      <c r="IA7" s="132"/>
      <c r="IB7" s="132"/>
      <c r="IC7" s="132"/>
      <c r="ID7" s="132"/>
      <c r="IE7" s="132"/>
      <c r="IF7" s="132"/>
      <c r="IG7" s="132"/>
      <c r="IH7" s="132"/>
      <c r="II7" s="132"/>
      <c r="IJ7" s="132"/>
      <c r="IK7" s="132"/>
      <c r="IL7" s="132"/>
      <c r="IM7" s="132"/>
      <c r="IN7" s="132"/>
      <c r="IO7" s="132"/>
      <c r="IP7" s="132"/>
      <c r="IQ7" s="132"/>
      <c r="IR7" s="132"/>
      <c r="IS7" s="132"/>
      <c r="IT7" s="132"/>
    </row>
    <row r="8" s="121" customFormat="1" ht="120" spans="1:254">
      <c r="A8" s="127">
        <v>11305010</v>
      </c>
      <c r="B8" s="127" t="s">
        <v>50</v>
      </c>
      <c r="C8" s="127">
        <v>90</v>
      </c>
      <c r="D8" s="127">
        <v>91</v>
      </c>
      <c r="E8" s="127">
        <v>92</v>
      </c>
      <c r="F8" s="127"/>
      <c r="G8" s="127"/>
      <c r="H8" s="127"/>
      <c r="I8" s="127"/>
      <c r="J8" s="127">
        <f>SUM(C8+D8+E8)/3*30%</f>
        <v>27.3</v>
      </c>
      <c r="K8" s="127" t="s">
        <v>51</v>
      </c>
      <c r="L8" s="127">
        <v>4</v>
      </c>
      <c r="M8" s="127"/>
      <c r="N8" s="127"/>
      <c r="O8" s="127" t="s">
        <v>52</v>
      </c>
      <c r="P8" s="127" t="s">
        <v>53</v>
      </c>
      <c r="Q8" s="127" t="s">
        <v>54</v>
      </c>
      <c r="R8" s="132">
        <v>8</v>
      </c>
      <c r="S8" s="132">
        <v>48.3</v>
      </c>
      <c r="T8" s="127">
        <v>6</v>
      </c>
      <c r="U8" s="132" t="s">
        <v>45</v>
      </c>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c r="BA8" s="132"/>
      <c r="BB8" s="132"/>
      <c r="BC8" s="132"/>
      <c r="BD8" s="132"/>
      <c r="BE8" s="132"/>
      <c r="BF8" s="132"/>
      <c r="BG8" s="132"/>
      <c r="BH8" s="132"/>
      <c r="BI8" s="132"/>
      <c r="BJ8" s="132"/>
      <c r="BK8" s="132"/>
      <c r="BL8" s="132"/>
      <c r="BM8" s="132"/>
      <c r="BN8" s="132"/>
      <c r="BO8" s="132"/>
      <c r="BP8" s="132"/>
      <c r="BQ8" s="132"/>
      <c r="BR8" s="132"/>
      <c r="BS8" s="132"/>
      <c r="BT8" s="132"/>
      <c r="BU8" s="132"/>
      <c r="BV8" s="132"/>
      <c r="BW8" s="132"/>
      <c r="BX8" s="132"/>
      <c r="BY8" s="132"/>
      <c r="BZ8" s="132"/>
      <c r="CA8" s="132"/>
      <c r="CB8" s="132"/>
      <c r="CC8" s="132"/>
      <c r="CD8" s="132"/>
      <c r="CE8" s="132"/>
      <c r="CF8" s="132"/>
      <c r="CG8" s="132"/>
      <c r="CH8" s="132"/>
      <c r="CI8" s="132"/>
      <c r="CJ8" s="132"/>
      <c r="CK8" s="132"/>
      <c r="CL8" s="132"/>
      <c r="CM8" s="132"/>
      <c r="CN8" s="132"/>
      <c r="CO8" s="132"/>
      <c r="CP8" s="132"/>
      <c r="CQ8" s="132"/>
      <c r="CR8" s="132"/>
      <c r="CS8" s="132"/>
      <c r="CT8" s="132"/>
      <c r="CU8" s="132"/>
      <c r="CV8" s="132"/>
      <c r="CW8" s="132"/>
      <c r="CX8" s="132"/>
      <c r="CY8" s="132"/>
      <c r="CZ8" s="132"/>
      <c r="DA8" s="132"/>
      <c r="DB8" s="132"/>
      <c r="DC8" s="132"/>
      <c r="DD8" s="132"/>
      <c r="DE8" s="132"/>
      <c r="DF8" s="132"/>
      <c r="DG8" s="132"/>
      <c r="DH8" s="132"/>
      <c r="DI8" s="132"/>
      <c r="DJ8" s="132"/>
      <c r="DK8" s="132"/>
      <c r="DL8" s="132"/>
      <c r="DM8" s="132"/>
      <c r="DN8" s="132"/>
      <c r="DO8" s="132"/>
      <c r="DP8" s="132"/>
      <c r="DQ8" s="132"/>
      <c r="DR8" s="132"/>
      <c r="DS8" s="132"/>
      <c r="DT8" s="132"/>
      <c r="DU8" s="132"/>
      <c r="DV8" s="132"/>
      <c r="DW8" s="132"/>
      <c r="DX8" s="132"/>
      <c r="DY8" s="132"/>
      <c r="DZ8" s="132"/>
      <c r="EA8" s="132"/>
      <c r="EB8" s="132"/>
      <c r="EC8" s="132"/>
      <c r="ED8" s="132"/>
      <c r="EE8" s="132"/>
      <c r="EF8" s="132"/>
      <c r="EG8" s="132"/>
      <c r="EH8" s="132"/>
      <c r="EI8" s="132"/>
      <c r="EJ8" s="132"/>
      <c r="EK8" s="132"/>
      <c r="EL8" s="132"/>
      <c r="EM8" s="132"/>
      <c r="EN8" s="132"/>
      <c r="EO8" s="132"/>
      <c r="EP8" s="132"/>
      <c r="EQ8" s="132"/>
      <c r="ER8" s="132"/>
      <c r="ES8" s="132"/>
      <c r="ET8" s="132"/>
      <c r="EU8" s="132"/>
      <c r="EV8" s="132"/>
      <c r="EW8" s="132"/>
      <c r="EX8" s="132"/>
      <c r="EY8" s="132"/>
      <c r="EZ8" s="132"/>
      <c r="FA8" s="132"/>
      <c r="FB8" s="132"/>
      <c r="FC8" s="132"/>
      <c r="FD8" s="132"/>
      <c r="FE8" s="132"/>
      <c r="FF8" s="132"/>
      <c r="FG8" s="132"/>
      <c r="FH8" s="132"/>
      <c r="FI8" s="132"/>
      <c r="FJ8" s="132"/>
      <c r="FK8" s="132"/>
      <c r="FL8" s="132"/>
      <c r="FM8" s="132"/>
      <c r="FN8" s="132"/>
      <c r="FO8" s="132"/>
      <c r="FP8" s="132"/>
      <c r="FQ8" s="132"/>
      <c r="FR8" s="132"/>
      <c r="FS8" s="132"/>
      <c r="FT8" s="132"/>
      <c r="FU8" s="132"/>
      <c r="FV8" s="132"/>
      <c r="FW8" s="132"/>
      <c r="FX8" s="132"/>
      <c r="FY8" s="132"/>
      <c r="FZ8" s="132"/>
      <c r="GA8" s="132"/>
      <c r="GB8" s="132"/>
      <c r="GC8" s="132"/>
      <c r="GD8" s="132"/>
      <c r="GE8" s="132"/>
      <c r="GF8" s="132"/>
      <c r="GG8" s="132"/>
      <c r="GH8" s="132"/>
      <c r="GI8" s="132"/>
      <c r="GJ8" s="132"/>
      <c r="GK8" s="132"/>
      <c r="GL8" s="132"/>
      <c r="GM8" s="132"/>
      <c r="GN8" s="132"/>
      <c r="GO8" s="132"/>
      <c r="GP8" s="132"/>
      <c r="GQ8" s="132"/>
      <c r="GR8" s="132"/>
      <c r="GS8" s="132"/>
      <c r="GT8" s="132"/>
      <c r="GU8" s="132"/>
      <c r="GV8" s="132"/>
      <c r="GW8" s="132"/>
      <c r="GX8" s="132"/>
      <c r="GY8" s="132"/>
      <c r="GZ8" s="132"/>
      <c r="HA8" s="132"/>
      <c r="HB8" s="132"/>
      <c r="HC8" s="132"/>
      <c r="HD8" s="132"/>
      <c r="HE8" s="132"/>
      <c r="HF8" s="132"/>
      <c r="HG8" s="132"/>
      <c r="HH8" s="132"/>
      <c r="HI8" s="132"/>
      <c r="HJ8" s="132"/>
      <c r="HK8" s="132"/>
      <c r="HL8" s="132"/>
      <c r="HM8" s="132"/>
      <c r="HN8" s="132"/>
      <c r="HO8" s="132"/>
      <c r="HP8" s="132"/>
      <c r="HQ8" s="132"/>
      <c r="HR8" s="132"/>
      <c r="HS8" s="132"/>
      <c r="HT8" s="132"/>
      <c r="HU8" s="132"/>
      <c r="HV8" s="132"/>
      <c r="HW8" s="132"/>
      <c r="HX8" s="132"/>
      <c r="HY8" s="132"/>
      <c r="HZ8" s="132"/>
      <c r="IA8" s="132"/>
      <c r="IB8" s="132"/>
      <c r="IC8" s="132"/>
      <c r="ID8" s="132"/>
      <c r="IE8" s="132"/>
      <c r="IF8" s="132"/>
      <c r="IG8" s="132"/>
      <c r="IH8" s="132"/>
      <c r="II8" s="132"/>
      <c r="IJ8" s="132"/>
      <c r="IK8" s="132"/>
      <c r="IL8" s="132"/>
      <c r="IM8" s="132"/>
      <c r="IN8" s="132"/>
      <c r="IO8" s="132"/>
      <c r="IP8" s="132"/>
      <c r="IQ8" s="132"/>
      <c r="IR8" s="132"/>
      <c r="IS8" s="132"/>
      <c r="IT8" s="132"/>
    </row>
    <row r="9" s="121" customFormat="1" ht="87" customHeight="1" spans="1:254">
      <c r="A9" s="127">
        <v>11305017</v>
      </c>
      <c r="B9" s="127" t="s">
        <v>55</v>
      </c>
      <c r="C9" s="127">
        <v>92</v>
      </c>
      <c r="D9" s="127">
        <v>90</v>
      </c>
      <c r="E9" s="127">
        <v>90</v>
      </c>
      <c r="F9" s="127"/>
      <c r="G9" s="127"/>
      <c r="H9" s="127"/>
      <c r="I9" s="127"/>
      <c r="J9" s="127">
        <f>SUM(C9+D9+E9)/3*30%</f>
        <v>27.2</v>
      </c>
      <c r="K9" s="127" t="s">
        <v>56</v>
      </c>
      <c r="L9" s="127">
        <v>4</v>
      </c>
      <c r="M9" s="127"/>
      <c r="N9" s="127"/>
      <c r="O9" s="127" t="s">
        <v>57</v>
      </c>
      <c r="P9" s="127" t="s">
        <v>53</v>
      </c>
      <c r="Q9" s="127" t="s">
        <v>58</v>
      </c>
      <c r="R9" s="132">
        <v>8</v>
      </c>
      <c r="S9" s="132">
        <v>48.2</v>
      </c>
      <c r="T9" s="127">
        <v>7</v>
      </c>
      <c r="U9" s="132" t="s">
        <v>59</v>
      </c>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2"/>
      <c r="CF9" s="132"/>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2"/>
      <c r="DU9" s="132"/>
      <c r="DV9" s="132"/>
      <c r="DW9" s="132"/>
      <c r="DX9" s="132"/>
      <c r="DY9" s="132"/>
      <c r="DZ9" s="132"/>
      <c r="EA9" s="132"/>
      <c r="EB9" s="132"/>
      <c r="EC9" s="132"/>
      <c r="ED9" s="132"/>
      <c r="EE9" s="132"/>
      <c r="EF9" s="132"/>
      <c r="EG9" s="132"/>
      <c r="EH9" s="132"/>
      <c r="EI9" s="132"/>
      <c r="EJ9" s="132"/>
      <c r="EK9" s="132"/>
      <c r="EL9" s="132"/>
      <c r="EM9" s="132"/>
      <c r="EN9" s="132"/>
      <c r="EO9" s="132"/>
      <c r="EP9" s="132"/>
      <c r="EQ9" s="132"/>
      <c r="ER9" s="132"/>
      <c r="ES9" s="132"/>
      <c r="ET9" s="132"/>
      <c r="EU9" s="132"/>
      <c r="EV9" s="132"/>
      <c r="EW9" s="132"/>
      <c r="EX9" s="132"/>
      <c r="EY9" s="132"/>
      <c r="EZ9" s="132"/>
      <c r="FA9" s="132"/>
      <c r="FB9" s="132"/>
      <c r="FC9" s="132"/>
      <c r="FD9" s="132"/>
      <c r="FE9" s="132"/>
      <c r="FF9" s="132"/>
      <c r="FG9" s="132"/>
      <c r="FH9" s="132"/>
      <c r="FI9" s="132"/>
      <c r="FJ9" s="132"/>
      <c r="FK9" s="132"/>
      <c r="FL9" s="132"/>
      <c r="FM9" s="132"/>
      <c r="FN9" s="132"/>
      <c r="FO9" s="132"/>
      <c r="FP9" s="132"/>
      <c r="FQ9" s="132"/>
      <c r="FR9" s="132"/>
      <c r="FS9" s="132"/>
      <c r="FT9" s="132"/>
      <c r="FU9" s="132"/>
      <c r="FV9" s="132"/>
      <c r="FW9" s="132"/>
      <c r="FX9" s="132"/>
      <c r="FY9" s="132"/>
      <c r="FZ9" s="132"/>
      <c r="GA9" s="132"/>
      <c r="GB9" s="132"/>
      <c r="GC9" s="132"/>
      <c r="GD9" s="132"/>
      <c r="GE9" s="132"/>
      <c r="GF9" s="132"/>
      <c r="GG9" s="132"/>
      <c r="GH9" s="132"/>
      <c r="GI9" s="132"/>
      <c r="GJ9" s="132"/>
      <c r="GK9" s="132"/>
      <c r="GL9" s="132"/>
      <c r="GM9" s="132"/>
      <c r="GN9" s="132"/>
      <c r="GO9" s="132"/>
      <c r="GP9" s="132"/>
      <c r="GQ9" s="132"/>
      <c r="GR9" s="132"/>
      <c r="GS9" s="132"/>
      <c r="GT9" s="132"/>
      <c r="GU9" s="132"/>
      <c r="GV9" s="132"/>
      <c r="GW9" s="132"/>
      <c r="GX9" s="132"/>
      <c r="GY9" s="132"/>
      <c r="GZ9" s="132"/>
      <c r="HA9" s="132"/>
      <c r="HB9" s="132"/>
      <c r="HC9" s="132"/>
      <c r="HD9" s="132"/>
      <c r="HE9" s="132"/>
      <c r="HF9" s="132"/>
      <c r="HG9" s="132"/>
      <c r="HH9" s="132"/>
      <c r="HI9" s="132"/>
      <c r="HJ9" s="132"/>
      <c r="HK9" s="132"/>
      <c r="HL9" s="132"/>
      <c r="HM9" s="132"/>
      <c r="HN9" s="132"/>
      <c r="HO9" s="132"/>
      <c r="HP9" s="132"/>
      <c r="HQ9" s="132"/>
      <c r="HR9" s="132"/>
      <c r="HS9" s="132"/>
      <c r="HT9" s="132"/>
      <c r="HU9" s="132"/>
      <c r="HV9" s="132"/>
      <c r="HW9" s="132"/>
      <c r="HX9" s="132"/>
      <c r="HY9" s="132"/>
      <c r="HZ9" s="132"/>
      <c r="IA9" s="132"/>
      <c r="IB9" s="132"/>
      <c r="IC9" s="132"/>
      <c r="ID9" s="132"/>
      <c r="IE9" s="132"/>
      <c r="IF9" s="132"/>
      <c r="IG9" s="132"/>
      <c r="IH9" s="132"/>
      <c r="II9" s="132"/>
      <c r="IJ9" s="132"/>
      <c r="IK9" s="132"/>
      <c r="IL9" s="132"/>
      <c r="IM9" s="132"/>
      <c r="IN9" s="132"/>
      <c r="IO9" s="132"/>
      <c r="IP9" s="132"/>
      <c r="IQ9" s="132"/>
      <c r="IR9" s="132"/>
      <c r="IS9" s="132"/>
      <c r="IT9" s="132"/>
    </row>
    <row r="10" s="121" customFormat="1" ht="36" hidden="1" spans="1:254">
      <c r="A10" s="127">
        <v>11305007</v>
      </c>
      <c r="B10" s="127" t="s">
        <v>60</v>
      </c>
      <c r="C10" s="127">
        <v>92</v>
      </c>
      <c r="D10" s="127">
        <v>94</v>
      </c>
      <c r="E10" s="127">
        <v>92</v>
      </c>
      <c r="F10" s="127"/>
      <c r="G10" s="127"/>
      <c r="H10" s="127"/>
      <c r="I10" s="127"/>
      <c r="J10" s="127">
        <f>SUM(C10+D10+E10)/3*30%</f>
        <v>27.8</v>
      </c>
      <c r="K10" s="127"/>
      <c r="L10" s="127"/>
      <c r="M10" s="127"/>
      <c r="N10" s="127"/>
      <c r="O10" s="127" t="s">
        <v>61</v>
      </c>
      <c r="P10" s="127" t="s">
        <v>62</v>
      </c>
      <c r="Q10" s="127" t="s">
        <v>63</v>
      </c>
      <c r="R10" s="132">
        <v>6</v>
      </c>
      <c r="S10" s="132">
        <v>46.8</v>
      </c>
      <c r="T10" s="127">
        <v>8</v>
      </c>
      <c r="U10" s="132"/>
      <c r="V10" s="132"/>
      <c r="W10" s="132"/>
      <c r="X10" s="132"/>
      <c r="Y10" s="132"/>
      <c r="Z10" s="132"/>
      <c r="AA10" s="132"/>
      <c r="AB10" s="132"/>
      <c r="AC10" s="132"/>
      <c r="AD10" s="132"/>
      <c r="AE10" s="132"/>
      <c r="AF10" s="132"/>
      <c r="AG10" s="132"/>
      <c r="AH10" s="132"/>
      <c r="AI10" s="132"/>
      <c r="AJ10" s="132"/>
      <c r="AK10" s="132"/>
      <c r="AL10" s="132"/>
      <c r="AM10" s="132"/>
      <c r="AN10" s="132"/>
      <c r="AO10" s="132"/>
      <c r="AP10" s="132"/>
      <c r="AQ10" s="132"/>
      <c r="AR10" s="132"/>
      <c r="AS10" s="132"/>
      <c r="AT10" s="132"/>
      <c r="AU10" s="132"/>
      <c r="AV10" s="132"/>
      <c r="AW10" s="132"/>
      <c r="AX10" s="132"/>
      <c r="AY10" s="132"/>
      <c r="AZ10" s="132"/>
      <c r="BA10" s="132"/>
      <c r="BB10" s="132"/>
      <c r="BC10" s="132"/>
      <c r="BD10" s="132"/>
      <c r="BE10" s="132"/>
      <c r="BF10" s="132"/>
      <c r="BG10" s="132"/>
      <c r="BH10" s="132"/>
      <c r="BI10" s="132"/>
      <c r="BJ10" s="132"/>
      <c r="BK10" s="132"/>
      <c r="BL10" s="132"/>
      <c r="BM10" s="132"/>
      <c r="BN10" s="132"/>
      <c r="BO10" s="132"/>
      <c r="BP10" s="132"/>
      <c r="BQ10" s="132"/>
      <c r="BR10" s="132"/>
      <c r="BS10" s="132"/>
      <c r="BT10" s="132"/>
      <c r="BU10" s="132"/>
      <c r="BV10" s="132"/>
      <c r="BW10" s="132"/>
      <c r="BX10" s="132"/>
      <c r="BY10" s="132"/>
      <c r="BZ10" s="132"/>
      <c r="CA10" s="132"/>
      <c r="CB10" s="132"/>
      <c r="CC10" s="132"/>
      <c r="CD10" s="132"/>
      <c r="CE10" s="132"/>
      <c r="CF10" s="132"/>
      <c r="CG10" s="132"/>
      <c r="CH10" s="132"/>
      <c r="CI10" s="132"/>
      <c r="CJ10" s="132"/>
      <c r="CK10" s="132"/>
      <c r="CL10" s="132"/>
      <c r="CM10" s="132"/>
      <c r="CN10" s="132"/>
      <c r="CO10" s="132"/>
      <c r="CP10" s="132"/>
      <c r="CQ10" s="132"/>
      <c r="CR10" s="132"/>
      <c r="CS10" s="132"/>
      <c r="CT10" s="132"/>
      <c r="CU10" s="132"/>
      <c r="CV10" s="132"/>
      <c r="CW10" s="132"/>
      <c r="CX10" s="132"/>
      <c r="CY10" s="132"/>
      <c r="CZ10" s="132"/>
      <c r="DA10" s="132"/>
      <c r="DB10" s="132"/>
      <c r="DC10" s="132"/>
      <c r="DD10" s="132"/>
      <c r="DE10" s="132"/>
      <c r="DF10" s="132"/>
      <c r="DG10" s="132"/>
      <c r="DH10" s="132"/>
      <c r="DI10" s="132"/>
      <c r="DJ10" s="132"/>
      <c r="DK10" s="132"/>
      <c r="DL10" s="132"/>
      <c r="DM10" s="132"/>
      <c r="DN10" s="132"/>
      <c r="DO10" s="132"/>
      <c r="DP10" s="132"/>
      <c r="DQ10" s="132"/>
      <c r="DR10" s="132"/>
      <c r="DS10" s="132"/>
      <c r="DT10" s="132"/>
      <c r="DU10" s="132"/>
      <c r="DV10" s="132"/>
      <c r="DW10" s="132"/>
      <c r="DX10" s="132"/>
      <c r="DY10" s="132"/>
      <c r="DZ10" s="132"/>
      <c r="EA10" s="132"/>
      <c r="EB10" s="132"/>
      <c r="EC10" s="132"/>
      <c r="ED10" s="132"/>
      <c r="EE10" s="132"/>
      <c r="EF10" s="132"/>
      <c r="EG10" s="132"/>
      <c r="EH10" s="132"/>
      <c r="EI10" s="132"/>
      <c r="EJ10" s="132"/>
      <c r="EK10" s="132"/>
      <c r="EL10" s="132"/>
      <c r="EM10" s="132"/>
      <c r="EN10" s="132"/>
      <c r="EO10" s="132"/>
      <c r="EP10" s="132"/>
      <c r="EQ10" s="132"/>
      <c r="ER10" s="132"/>
      <c r="ES10" s="132"/>
      <c r="ET10" s="132"/>
      <c r="EU10" s="132"/>
      <c r="EV10" s="132"/>
      <c r="EW10" s="132"/>
      <c r="EX10" s="132"/>
      <c r="EY10" s="132"/>
      <c r="EZ10" s="132"/>
      <c r="FA10" s="132"/>
      <c r="FB10" s="132"/>
      <c r="FC10" s="132"/>
      <c r="FD10" s="132"/>
      <c r="FE10" s="132"/>
      <c r="FF10" s="132"/>
      <c r="FG10" s="132"/>
      <c r="FH10" s="132"/>
      <c r="FI10" s="132"/>
      <c r="FJ10" s="132"/>
      <c r="FK10" s="132"/>
      <c r="FL10" s="132"/>
      <c r="FM10" s="132"/>
      <c r="FN10" s="132"/>
      <c r="FO10" s="132"/>
      <c r="FP10" s="132"/>
      <c r="FQ10" s="132"/>
      <c r="FR10" s="132"/>
      <c r="FS10" s="132"/>
      <c r="FT10" s="132"/>
      <c r="FU10" s="132"/>
      <c r="FV10" s="132"/>
      <c r="FW10" s="132"/>
      <c r="FX10" s="132"/>
      <c r="FY10" s="132"/>
      <c r="FZ10" s="132"/>
      <c r="GA10" s="132"/>
      <c r="GB10" s="132"/>
      <c r="GC10" s="132"/>
      <c r="GD10" s="132"/>
      <c r="GE10" s="132"/>
      <c r="GF10" s="132"/>
      <c r="GG10" s="132"/>
      <c r="GH10" s="132"/>
      <c r="GI10" s="132"/>
      <c r="GJ10" s="132"/>
      <c r="GK10" s="132"/>
      <c r="GL10" s="132"/>
      <c r="GM10" s="132"/>
      <c r="GN10" s="132"/>
      <c r="GO10" s="132"/>
      <c r="GP10" s="132"/>
      <c r="GQ10" s="132"/>
      <c r="GR10" s="132"/>
      <c r="GS10" s="132"/>
      <c r="GT10" s="132"/>
      <c r="GU10" s="132"/>
      <c r="GV10" s="132"/>
      <c r="GW10" s="132"/>
      <c r="GX10" s="132"/>
      <c r="GY10" s="132"/>
      <c r="GZ10" s="132"/>
      <c r="HA10" s="132"/>
      <c r="HB10" s="132"/>
      <c r="HC10" s="132"/>
      <c r="HD10" s="132"/>
      <c r="HE10" s="132"/>
      <c r="HF10" s="132"/>
      <c r="HG10" s="132"/>
      <c r="HH10" s="132"/>
      <c r="HI10" s="132"/>
      <c r="HJ10" s="132"/>
      <c r="HK10" s="132"/>
      <c r="HL10" s="132"/>
      <c r="HM10" s="132"/>
      <c r="HN10" s="132"/>
      <c r="HO10" s="132"/>
      <c r="HP10" s="132"/>
      <c r="HQ10" s="132"/>
      <c r="HR10" s="132"/>
      <c r="HS10" s="132"/>
      <c r="HT10" s="132"/>
      <c r="HU10" s="132"/>
      <c r="HV10" s="132"/>
      <c r="HW10" s="132"/>
      <c r="HX10" s="132"/>
      <c r="HY10" s="132"/>
      <c r="HZ10" s="132"/>
      <c r="IA10" s="132"/>
      <c r="IB10" s="132"/>
      <c r="IC10" s="132"/>
      <c r="ID10" s="132"/>
      <c r="IE10" s="132"/>
      <c r="IF10" s="132"/>
      <c r="IG10" s="132"/>
      <c r="IH10" s="132"/>
      <c r="II10" s="132"/>
      <c r="IJ10" s="132"/>
      <c r="IK10" s="132"/>
      <c r="IL10" s="132"/>
      <c r="IM10" s="132"/>
      <c r="IN10" s="132"/>
      <c r="IO10" s="132"/>
      <c r="IP10" s="132"/>
      <c r="IQ10" s="132"/>
      <c r="IR10" s="132"/>
      <c r="IS10" s="132"/>
      <c r="IT10" s="132"/>
    </row>
    <row r="11" s="121" customFormat="1" ht="279" hidden="1" customHeight="1" spans="1:254">
      <c r="A11" s="127">
        <v>11305005</v>
      </c>
      <c r="B11" s="127" t="s">
        <v>64</v>
      </c>
      <c r="C11" s="127">
        <v>89</v>
      </c>
      <c r="D11" s="127">
        <v>92</v>
      </c>
      <c r="E11" s="127">
        <v>91</v>
      </c>
      <c r="F11" s="127"/>
      <c r="G11" s="127"/>
      <c r="H11" s="127"/>
      <c r="I11" s="127"/>
      <c r="J11" s="127">
        <f>SUM(C11+D11+E11)/3*30%</f>
        <v>27.2</v>
      </c>
      <c r="K11" s="127"/>
      <c r="L11" s="127"/>
      <c r="M11" s="127"/>
      <c r="N11" s="127"/>
      <c r="O11" s="127" t="s">
        <v>65</v>
      </c>
      <c r="P11" s="127">
        <v>5</v>
      </c>
      <c r="Q11" s="127" t="s">
        <v>66</v>
      </c>
      <c r="R11" s="132">
        <v>10</v>
      </c>
      <c r="S11" s="132">
        <f t="shared" ref="S11:S17" si="0">J11+L11+N11+P11+R11</f>
        <v>42.2</v>
      </c>
      <c r="T11" s="127">
        <v>10</v>
      </c>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2"/>
      <c r="AY11" s="132"/>
      <c r="AZ11" s="132"/>
      <c r="BA11" s="132"/>
      <c r="BB11" s="132"/>
      <c r="BC11" s="132"/>
      <c r="BD11" s="132"/>
      <c r="BE11" s="132"/>
      <c r="BF11" s="132"/>
      <c r="BG11" s="132"/>
      <c r="BH11" s="132"/>
      <c r="BI11" s="132"/>
      <c r="BJ11" s="132"/>
      <c r="BK11" s="132"/>
      <c r="BL11" s="132"/>
      <c r="BM11" s="132"/>
      <c r="BN11" s="132"/>
      <c r="BO11" s="132"/>
      <c r="BP11" s="132"/>
      <c r="BQ11" s="132"/>
      <c r="BR11" s="132"/>
      <c r="BS11" s="132"/>
      <c r="BT11" s="132"/>
      <c r="BU11" s="132"/>
      <c r="BV11" s="132"/>
      <c r="BW11" s="132"/>
      <c r="BX11" s="132"/>
      <c r="BY11" s="132"/>
      <c r="BZ11" s="132"/>
      <c r="CA11" s="132"/>
      <c r="CB11" s="132"/>
      <c r="CC11" s="132"/>
      <c r="CD11" s="132"/>
      <c r="CE11" s="132"/>
      <c r="CF11" s="132"/>
      <c r="CG11" s="132"/>
      <c r="CH11" s="132"/>
      <c r="CI11" s="132"/>
      <c r="CJ11" s="132"/>
      <c r="CK11" s="132"/>
      <c r="CL11" s="132"/>
      <c r="CM11" s="132"/>
      <c r="CN11" s="132"/>
      <c r="CO11" s="132"/>
      <c r="CP11" s="132"/>
      <c r="CQ11" s="132"/>
      <c r="CR11" s="132"/>
      <c r="CS11" s="132"/>
      <c r="CT11" s="132"/>
      <c r="CU11" s="132"/>
      <c r="CV11" s="132"/>
      <c r="CW11" s="132"/>
      <c r="CX11" s="132"/>
      <c r="CY11" s="132"/>
      <c r="CZ11" s="132"/>
      <c r="DA11" s="132"/>
      <c r="DB11" s="132"/>
      <c r="DC11" s="132"/>
      <c r="DD11" s="132"/>
      <c r="DE11" s="132"/>
      <c r="DF11" s="132"/>
      <c r="DG11" s="132"/>
      <c r="DH11" s="132"/>
      <c r="DI11" s="132"/>
      <c r="DJ11" s="132"/>
      <c r="DK11" s="132"/>
      <c r="DL11" s="132"/>
      <c r="DM11" s="132"/>
      <c r="DN11" s="132"/>
      <c r="DO11" s="132"/>
      <c r="DP11" s="132"/>
      <c r="DQ11" s="132"/>
      <c r="DR11" s="132"/>
      <c r="DS11" s="132"/>
      <c r="DT11" s="132"/>
      <c r="DU11" s="132"/>
      <c r="DV11" s="132"/>
      <c r="DW11" s="132"/>
      <c r="DX11" s="132"/>
      <c r="DY11" s="132"/>
      <c r="DZ11" s="132"/>
      <c r="EA11" s="132"/>
      <c r="EB11" s="132"/>
      <c r="EC11" s="132"/>
      <c r="ED11" s="132"/>
      <c r="EE11" s="132"/>
      <c r="EF11" s="132"/>
      <c r="EG11" s="132"/>
      <c r="EH11" s="132"/>
      <c r="EI11" s="132"/>
      <c r="EJ11" s="132"/>
      <c r="EK11" s="132"/>
      <c r="EL11" s="132"/>
      <c r="EM11" s="132"/>
      <c r="EN11" s="132"/>
      <c r="EO11" s="132"/>
      <c r="EP11" s="132"/>
      <c r="EQ11" s="132"/>
      <c r="ER11" s="132"/>
      <c r="ES11" s="132"/>
      <c r="ET11" s="132"/>
      <c r="EU11" s="132"/>
      <c r="EV11" s="132"/>
      <c r="EW11" s="132"/>
      <c r="EX11" s="132"/>
      <c r="EY11" s="132"/>
      <c r="EZ11" s="132"/>
      <c r="FA11" s="132"/>
      <c r="FB11" s="132"/>
      <c r="FC11" s="132"/>
      <c r="FD11" s="132"/>
      <c r="FE11" s="132"/>
      <c r="FF11" s="132"/>
      <c r="FG11" s="132"/>
      <c r="FH11" s="132"/>
      <c r="FI11" s="132"/>
      <c r="FJ11" s="132"/>
      <c r="FK11" s="132"/>
      <c r="FL11" s="132"/>
      <c r="FM11" s="132"/>
      <c r="FN11" s="132"/>
      <c r="FO11" s="132"/>
      <c r="FP11" s="132"/>
      <c r="FQ11" s="132"/>
      <c r="FR11" s="132"/>
      <c r="FS11" s="132"/>
      <c r="FT11" s="132"/>
      <c r="FU11" s="132"/>
      <c r="FV11" s="132"/>
      <c r="FW11" s="132"/>
      <c r="FX11" s="132"/>
      <c r="FY11" s="132"/>
      <c r="FZ11" s="132"/>
      <c r="GA11" s="132"/>
      <c r="GB11" s="132"/>
      <c r="GC11" s="132"/>
      <c r="GD11" s="132"/>
      <c r="GE11" s="132"/>
      <c r="GF11" s="132"/>
      <c r="GG11" s="132"/>
      <c r="GH11" s="132"/>
      <c r="GI11" s="132"/>
      <c r="GJ11" s="132"/>
      <c r="GK11" s="132"/>
      <c r="GL11" s="132"/>
      <c r="GM11" s="132"/>
      <c r="GN11" s="132"/>
      <c r="GO11" s="132"/>
      <c r="GP11" s="132"/>
      <c r="GQ11" s="132"/>
      <c r="GR11" s="132"/>
      <c r="GS11" s="132"/>
      <c r="GT11" s="132"/>
      <c r="GU11" s="132"/>
      <c r="GV11" s="132"/>
      <c r="GW11" s="132"/>
      <c r="GX11" s="132"/>
      <c r="GY11" s="132"/>
      <c r="GZ11" s="132"/>
      <c r="HA11" s="132"/>
      <c r="HB11" s="132"/>
      <c r="HC11" s="132"/>
      <c r="HD11" s="132"/>
      <c r="HE11" s="132"/>
      <c r="HF11" s="132"/>
      <c r="HG11" s="132"/>
      <c r="HH11" s="132"/>
      <c r="HI11" s="132"/>
      <c r="HJ11" s="132"/>
      <c r="HK11" s="132"/>
      <c r="HL11" s="132"/>
      <c r="HM11" s="132"/>
      <c r="HN11" s="132"/>
      <c r="HO11" s="132"/>
      <c r="HP11" s="132"/>
      <c r="HQ11" s="132"/>
      <c r="HR11" s="132"/>
      <c r="HS11" s="132"/>
      <c r="HT11" s="132"/>
      <c r="HU11" s="132"/>
      <c r="HV11" s="132"/>
      <c r="HW11" s="132"/>
      <c r="HX11" s="132"/>
      <c r="HY11" s="132"/>
      <c r="HZ11" s="132"/>
      <c r="IA11" s="132"/>
      <c r="IB11" s="132"/>
      <c r="IC11" s="132"/>
      <c r="ID11" s="132"/>
      <c r="IE11" s="132"/>
      <c r="IF11" s="132"/>
      <c r="IG11" s="132"/>
      <c r="IH11" s="132"/>
      <c r="II11" s="132"/>
      <c r="IJ11" s="132"/>
      <c r="IK11" s="132"/>
      <c r="IL11" s="132"/>
      <c r="IM11" s="132"/>
      <c r="IN11" s="132"/>
      <c r="IO11" s="132"/>
      <c r="IP11" s="132"/>
      <c r="IQ11" s="132"/>
      <c r="IR11" s="132"/>
      <c r="IS11" s="132"/>
      <c r="IT11" s="132"/>
    </row>
    <row r="12" s="121" customFormat="1" ht="127.5" hidden="1" customHeight="1" spans="1:254">
      <c r="A12" s="127">
        <v>11305002</v>
      </c>
      <c r="B12" s="127" t="s">
        <v>67</v>
      </c>
      <c r="C12" s="127">
        <v>85</v>
      </c>
      <c r="D12" s="127">
        <v>90</v>
      </c>
      <c r="E12" s="127">
        <v>86</v>
      </c>
      <c r="F12" s="127"/>
      <c r="G12" s="127"/>
      <c r="H12" s="127"/>
      <c r="I12" s="127"/>
      <c r="J12" s="127">
        <f>SUM(C12+D12+E12)/3*30%</f>
        <v>26.1</v>
      </c>
      <c r="K12" s="127"/>
      <c r="L12" s="127"/>
      <c r="M12" s="127"/>
      <c r="N12" s="127"/>
      <c r="O12" s="127" t="s">
        <v>68</v>
      </c>
      <c r="P12" s="127">
        <v>5</v>
      </c>
      <c r="Q12" s="127" t="s">
        <v>69</v>
      </c>
      <c r="R12" s="134">
        <v>10</v>
      </c>
      <c r="S12" s="132">
        <f>SUM(J12+L12+N12+P12+R12)</f>
        <v>41.1</v>
      </c>
      <c r="T12" s="127">
        <v>11</v>
      </c>
      <c r="U12" s="132"/>
      <c r="V12" s="132"/>
      <c r="W12" s="132"/>
      <c r="X12" s="132"/>
      <c r="Y12" s="132"/>
      <c r="Z12" s="132"/>
      <c r="AA12" s="132"/>
      <c r="AB12" s="132"/>
      <c r="AC12" s="132"/>
      <c r="AD12" s="132"/>
      <c r="AE12" s="132"/>
      <c r="AF12" s="132"/>
      <c r="AG12" s="132"/>
      <c r="AH12" s="132"/>
      <c r="AI12" s="132"/>
      <c r="AJ12" s="132"/>
      <c r="AK12" s="132"/>
      <c r="AL12" s="132"/>
      <c r="AM12" s="132"/>
      <c r="AN12" s="132"/>
      <c r="AO12" s="132"/>
      <c r="AP12" s="132"/>
      <c r="AQ12" s="132"/>
      <c r="AR12" s="132"/>
      <c r="AS12" s="132"/>
      <c r="AT12" s="132"/>
      <c r="AU12" s="132"/>
      <c r="AV12" s="132"/>
      <c r="AW12" s="132"/>
      <c r="AX12" s="132"/>
      <c r="AY12" s="132"/>
      <c r="AZ12" s="132"/>
      <c r="BA12" s="132"/>
      <c r="BB12" s="132"/>
      <c r="BC12" s="132"/>
      <c r="BD12" s="132"/>
      <c r="BE12" s="132"/>
      <c r="BF12" s="132"/>
      <c r="BG12" s="132"/>
      <c r="BH12" s="132"/>
      <c r="BI12" s="132"/>
      <c r="BJ12" s="132"/>
      <c r="BK12" s="132"/>
      <c r="BL12" s="132"/>
      <c r="BM12" s="132"/>
      <c r="BN12" s="132"/>
      <c r="BO12" s="132"/>
      <c r="BP12" s="132"/>
      <c r="BQ12" s="132"/>
      <c r="BR12" s="132"/>
      <c r="BS12" s="132"/>
      <c r="BT12" s="132"/>
      <c r="BU12" s="132"/>
      <c r="BV12" s="132"/>
      <c r="BW12" s="132"/>
      <c r="BX12" s="132"/>
      <c r="BY12" s="132"/>
      <c r="BZ12" s="132"/>
      <c r="CA12" s="132"/>
      <c r="CB12" s="132"/>
      <c r="CC12" s="132"/>
      <c r="CD12" s="132"/>
      <c r="CE12" s="132"/>
      <c r="CF12" s="132"/>
      <c r="CG12" s="132"/>
      <c r="CH12" s="132"/>
      <c r="CI12" s="132"/>
      <c r="CJ12" s="132"/>
      <c r="CK12" s="132"/>
      <c r="CL12" s="132"/>
      <c r="CM12" s="132"/>
      <c r="CN12" s="132"/>
      <c r="CO12" s="132"/>
      <c r="CP12" s="132"/>
      <c r="CQ12" s="132"/>
      <c r="CR12" s="132"/>
      <c r="CS12" s="132"/>
      <c r="CT12" s="132"/>
      <c r="CU12" s="132"/>
      <c r="CV12" s="132"/>
      <c r="CW12" s="132"/>
      <c r="CX12" s="132"/>
      <c r="CY12" s="132"/>
      <c r="CZ12" s="132"/>
      <c r="DA12" s="132"/>
      <c r="DB12" s="132"/>
      <c r="DC12" s="132"/>
      <c r="DD12" s="132"/>
      <c r="DE12" s="132"/>
      <c r="DF12" s="132"/>
      <c r="DG12" s="132"/>
      <c r="DH12" s="132"/>
      <c r="DI12" s="132"/>
      <c r="DJ12" s="132"/>
      <c r="DK12" s="132"/>
      <c r="DL12" s="132"/>
      <c r="DM12" s="132"/>
      <c r="DN12" s="132"/>
      <c r="DO12" s="132"/>
      <c r="DP12" s="132"/>
      <c r="DQ12" s="132"/>
      <c r="DR12" s="132"/>
      <c r="DS12" s="132"/>
      <c r="DT12" s="132"/>
      <c r="DU12" s="132"/>
      <c r="DV12" s="132"/>
      <c r="DW12" s="132"/>
      <c r="DX12" s="132"/>
      <c r="DY12" s="132"/>
      <c r="DZ12" s="132"/>
      <c r="EA12" s="132"/>
      <c r="EB12" s="132"/>
      <c r="EC12" s="132"/>
      <c r="ED12" s="132"/>
      <c r="EE12" s="132"/>
      <c r="EF12" s="132"/>
      <c r="EG12" s="132"/>
      <c r="EH12" s="132"/>
      <c r="EI12" s="132"/>
      <c r="EJ12" s="132"/>
      <c r="EK12" s="132"/>
      <c r="EL12" s="132"/>
      <c r="EM12" s="132"/>
      <c r="EN12" s="132"/>
      <c r="EO12" s="132"/>
      <c r="EP12" s="132"/>
      <c r="EQ12" s="132"/>
      <c r="ER12" s="132"/>
      <c r="ES12" s="132"/>
      <c r="ET12" s="132"/>
      <c r="EU12" s="132"/>
      <c r="EV12" s="132"/>
      <c r="EW12" s="132"/>
      <c r="EX12" s="132"/>
      <c r="EY12" s="132"/>
      <c r="EZ12" s="132"/>
      <c r="FA12" s="132"/>
      <c r="FB12" s="132"/>
      <c r="FC12" s="132"/>
      <c r="FD12" s="132"/>
      <c r="FE12" s="132"/>
      <c r="FF12" s="132"/>
      <c r="FG12" s="132"/>
      <c r="FH12" s="132"/>
      <c r="FI12" s="132"/>
      <c r="FJ12" s="132"/>
      <c r="FK12" s="132"/>
      <c r="FL12" s="132"/>
      <c r="FM12" s="132"/>
      <c r="FN12" s="132"/>
      <c r="FO12" s="132"/>
      <c r="FP12" s="132"/>
      <c r="FQ12" s="132"/>
      <c r="FR12" s="132"/>
      <c r="FS12" s="132"/>
      <c r="FT12" s="132"/>
      <c r="FU12" s="132"/>
      <c r="FV12" s="132"/>
      <c r="FW12" s="132"/>
      <c r="FX12" s="132"/>
      <c r="FY12" s="132"/>
      <c r="FZ12" s="132"/>
      <c r="GA12" s="132"/>
      <c r="GB12" s="132"/>
      <c r="GC12" s="132"/>
      <c r="GD12" s="132"/>
      <c r="GE12" s="132"/>
      <c r="GF12" s="132"/>
      <c r="GG12" s="132"/>
      <c r="GH12" s="132"/>
      <c r="GI12" s="132"/>
      <c r="GJ12" s="132"/>
      <c r="GK12" s="132"/>
      <c r="GL12" s="132"/>
      <c r="GM12" s="132"/>
      <c r="GN12" s="132"/>
      <c r="GO12" s="132"/>
      <c r="GP12" s="132"/>
      <c r="GQ12" s="132"/>
      <c r="GR12" s="132"/>
      <c r="GS12" s="132"/>
      <c r="GT12" s="132"/>
      <c r="GU12" s="132"/>
      <c r="GV12" s="132"/>
      <c r="GW12" s="132"/>
      <c r="GX12" s="132"/>
      <c r="GY12" s="132"/>
      <c r="GZ12" s="132"/>
      <c r="HA12" s="132"/>
      <c r="HB12" s="132"/>
      <c r="HC12" s="132"/>
      <c r="HD12" s="132"/>
      <c r="HE12" s="132"/>
      <c r="HF12" s="132"/>
      <c r="HG12" s="132"/>
      <c r="HH12" s="132"/>
      <c r="HI12" s="132"/>
      <c r="HJ12" s="132"/>
      <c r="HK12" s="132"/>
      <c r="HL12" s="132"/>
      <c r="HM12" s="132"/>
      <c r="HN12" s="132"/>
      <c r="HO12" s="132"/>
      <c r="HP12" s="132"/>
      <c r="HQ12" s="132"/>
      <c r="HR12" s="132"/>
      <c r="HS12" s="132"/>
      <c r="HT12" s="132"/>
      <c r="HU12" s="132"/>
      <c r="HV12" s="132"/>
      <c r="HW12" s="132"/>
      <c r="HX12" s="132"/>
      <c r="HY12" s="132"/>
      <c r="HZ12" s="132"/>
      <c r="IA12" s="132"/>
      <c r="IB12" s="132"/>
      <c r="IC12" s="132"/>
      <c r="ID12" s="132"/>
      <c r="IE12" s="132"/>
      <c r="IF12" s="132"/>
      <c r="IG12" s="132"/>
      <c r="IH12" s="132"/>
      <c r="II12" s="132"/>
      <c r="IJ12" s="132"/>
      <c r="IK12" s="132"/>
      <c r="IL12" s="132"/>
      <c r="IM12" s="132"/>
      <c r="IN12" s="132"/>
      <c r="IO12" s="132"/>
      <c r="IP12" s="132"/>
      <c r="IQ12" s="132"/>
      <c r="IR12" s="132"/>
      <c r="IS12" s="132"/>
      <c r="IT12" s="132"/>
    </row>
    <row r="13" s="121" customFormat="1" ht="51" hidden="1" customHeight="1" spans="1:254">
      <c r="A13" s="127">
        <v>11305014</v>
      </c>
      <c r="B13" s="127" t="s">
        <v>70</v>
      </c>
      <c r="C13" s="127">
        <v>92</v>
      </c>
      <c r="D13" s="127">
        <v>92</v>
      </c>
      <c r="E13" s="127">
        <v>95</v>
      </c>
      <c r="F13" s="127"/>
      <c r="G13" s="127"/>
      <c r="H13" s="127"/>
      <c r="I13" s="127"/>
      <c r="J13" s="127">
        <f>(C13+D13+E13)/3*0.3</f>
        <v>27.9</v>
      </c>
      <c r="K13" s="127"/>
      <c r="L13" s="127"/>
      <c r="M13" s="127" t="s">
        <v>71</v>
      </c>
      <c r="N13" s="127">
        <v>8</v>
      </c>
      <c r="O13" s="127" t="s">
        <v>72</v>
      </c>
      <c r="P13" s="127">
        <v>5</v>
      </c>
      <c r="Q13" s="127"/>
      <c r="R13" s="132"/>
      <c r="S13" s="132">
        <f>SUM(J13+L13+N13+P13+R13)</f>
        <v>40.9</v>
      </c>
      <c r="T13" s="127">
        <v>12</v>
      </c>
      <c r="U13" s="132"/>
      <c r="V13" s="132"/>
      <c r="W13" s="132"/>
      <c r="X13" s="132"/>
      <c r="Y13" s="132"/>
      <c r="Z13" s="132"/>
      <c r="AA13" s="132"/>
      <c r="AB13" s="132"/>
      <c r="AC13" s="132"/>
      <c r="AD13" s="132"/>
      <c r="AE13" s="132"/>
      <c r="AF13" s="132"/>
      <c r="AG13" s="132"/>
      <c r="AH13" s="132"/>
      <c r="AI13" s="132"/>
      <c r="AJ13" s="132"/>
      <c r="AK13" s="132"/>
      <c r="AL13" s="132"/>
      <c r="AM13" s="132"/>
      <c r="AN13" s="132"/>
      <c r="AO13" s="132"/>
      <c r="AP13" s="132"/>
      <c r="AQ13" s="132"/>
      <c r="AR13" s="132"/>
      <c r="AS13" s="132"/>
      <c r="AT13" s="132"/>
      <c r="AU13" s="132"/>
      <c r="AV13" s="132"/>
      <c r="AW13" s="132"/>
      <c r="AX13" s="132"/>
      <c r="AY13" s="132"/>
      <c r="AZ13" s="132"/>
      <c r="BA13" s="132"/>
      <c r="BB13" s="132"/>
      <c r="BC13" s="132"/>
      <c r="BD13" s="132"/>
      <c r="BE13" s="132"/>
      <c r="BF13" s="132"/>
      <c r="BG13" s="132"/>
      <c r="BH13" s="132"/>
      <c r="BI13" s="132"/>
      <c r="BJ13" s="132"/>
      <c r="BK13" s="132"/>
      <c r="BL13" s="132"/>
      <c r="BM13" s="132"/>
      <c r="BN13" s="132"/>
      <c r="BO13" s="132"/>
      <c r="BP13" s="132"/>
      <c r="BQ13" s="132"/>
      <c r="BR13" s="132"/>
      <c r="BS13" s="132"/>
      <c r="BT13" s="132"/>
      <c r="BU13" s="132"/>
      <c r="BV13" s="132"/>
      <c r="BW13" s="132"/>
      <c r="BX13" s="132"/>
      <c r="BY13" s="132"/>
      <c r="BZ13" s="132"/>
      <c r="CA13" s="132"/>
      <c r="CB13" s="132"/>
      <c r="CC13" s="132"/>
      <c r="CD13" s="132"/>
      <c r="CE13" s="132"/>
      <c r="CF13" s="132"/>
      <c r="CG13" s="132"/>
      <c r="CH13" s="132"/>
      <c r="CI13" s="132"/>
      <c r="CJ13" s="132"/>
      <c r="CK13" s="132"/>
      <c r="CL13" s="132"/>
      <c r="CM13" s="132"/>
      <c r="CN13" s="132"/>
      <c r="CO13" s="132"/>
      <c r="CP13" s="132"/>
      <c r="CQ13" s="132"/>
      <c r="CR13" s="132"/>
      <c r="CS13" s="132"/>
      <c r="CT13" s="132"/>
      <c r="CU13" s="132"/>
      <c r="CV13" s="132"/>
      <c r="CW13" s="132"/>
      <c r="CX13" s="132"/>
      <c r="CY13" s="132"/>
      <c r="CZ13" s="132"/>
      <c r="DA13" s="132"/>
      <c r="DB13" s="132"/>
      <c r="DC13" s="132"/>
      <c r="DD13" s="132"/>
      <c r="DE13" s="132"/>
      <c r="DF13" s="132"/>
      <c r="DG13" s="132"/>
      <c r="DH13" s="132"/>
      <c r="DI13" s="132"/>
      <c r="DJ13" s="132"/>
      <c r="DK13" s="132"/>
      <c r="DL13" s="132"/>
      <c r="DM13" s="132"/>
      <c r="DN13" s="132"/>
      <c r="DO13" s="132"/>
      <c r="DP13" s="132"/>
      <c r="DQ13" s="132"/>
      <c r="DR13" s="132"/>
      <c r="DS13" s="132"/>
      <c r="DT13" s="132"/>
      <c r="DU13" s="132"/>
      <c r="DV13" s="132"/>
      <c r="DW13" s="132"/>
      <c r="DX13" s="132"/>
      <c r="DY13" s="132"/>
      <c r="DZ13" s="132"/>
      <c r="EA13" s="132"/>
      <c r="EB13" s="132"/>
      <c r="EC13" s="132"/>
      <c r="ED13" s="132"/>
      <c r="EE13" s="132"/>
      <c r="EF13" s="132"/>
      <c r="EG13" s="132"/>
      <c r="EH13" s="132"/>
      <c r="EI13" s="132"/>
      <c r="EJ13" s="132"/>
      <c r="EK13" s="132"/>
      <c r="EL13" s="132"/>
      <c r="EM13" s="132"/>
      <c r="EN13" s="132"/>
      <c r="EO13" s="132"/>
      <c r="EP13" s="132"/>
      <c r="EQ13" s="132"/>
      <c r="ER13" s="132"/>
      <c r="ES13" s="132"/>
      <c r="ET13" s="132"/>
      <c r="EU13" s="132"/>
      <c r="EV13" s="132"/>
      <c r="EW13" s="132"/>
      <c r="EX13" s="132"/>
      <c r="EY13" s="132"/>
      <c r="EZ13" s="132"/>
      <c r="FA13" s="132"/>
      <c r="FB13" s="132"/>
      <c r="FC13" s="132"/>
      <c r="FD13" s="132"/>
      <c r="FE13" s="132"/>
      <c r="FF13" s="132"/>
      <c r="FG13" s="132"/>
      <c r="FH13" s="132"/>
      <c r="FI13" s="132"/>
      <c r="FJ13" s="132"/>
      <c r="FK13" s="132"/>
      <c r="FL13" s="132"/>
      <c r="FM13" s="132"/>
      <c r="FN13" s="132"/>
      <c r="FO13" s="132"/>
      <c r="FP13" s="132"/>
      <c r="FQ13" s="132"/>
      <c r="FR13" s="132"/>
      <c r="FS13" s="132"/>
      <c r="FT13" s="132"/>
      <c r="FU13" s="132"/>
      <c r="FV13" s="132"/>
      <c r="FW13" s="132"/>
      <c r="FX13" s="132"/>
      <c r="FY13" s="132"/>
      <c r="FZ13" s="132"/>
      <c r="GA13" s="132"/>
      <c r="GB13" s="132"/>
      <c r="GC13" s="132"/>
      <c r="GD13" s="132"/>
      <c r="GE13" s="132"/>
      <c r="GF13" s="132"/>
      <c r="GG13" s="132"/>
      <c r="GH13" s="132"/>
      <c r="GI13" s="132"/>
      <c r="GJ13" s="132"/>
      <c r="GK13" s="132"/>
      <c r="GL13" s="132"/>
      <c r="GM13" s="132"/>
      <c r="GN13" s="132"/>
      <c r="GO13" s="132"/>
      <c r="GP13" s="132"/>
      <c r="GQ13" s="132"/>
      <c r="GR13" s="132"/>
      <c r="GS13" s="132"/>
      <c r="GT13" s="132"/>
      <c r="GU13" s="132"/>
      <c r="GV13" s="132"/>
      <c r="GW13" s="132"/>
      <c r="GX13" s="132"/>
      <c r="GY13" s="132"/>
      <c r="GZ13" s="132"/>
      <c r="HA13" s="132"/>
      <c r="HB13" s="132"/>
      <c r="HC13" s="132"/>
      <c r="HD13" s="132"/>
      <c r="HE13" s="132"/>
      <c r="HF13" s="132"/>
      <c r="HG13" s="132"/>
      <c r="HH13" s="132"/>
      <c r="HI13" s="132"/>
      <c r="HJ13" s="132"/>
      <c r="HK13" s="132"/>
      <c r="HL13" s="132"/>
      <c r="HM13" s="132"/>
      <c r="HN13" s="132"/>
      <c r="HO13" s="132"/>
      <c r="HP13" s="132"/>
      <c r="HQ13" s="132"/>
      <c r="HR13" s="132"/>
      <c r="HS13" s="132"/>
      <c r="HT13" s="132"/>
      <c r="HU13" s="132"/>
      <c r="HV13" s="132"/>
      <c r="HW13" s="132"/>
      <c r="HX13" s="132"/>
      <c r="HY13" s="132"/>
      <c r="HZ13" s="132"/>
      <c r="IA13" s="132"/>
      <c r="IB13" s="132"/>
      <c r="IC13" s="132"/>
      <c r="ID13" s="132"/>
      <c r="IE13" s="132"/>
      <c r="IF13" s="132"/>
      <c r="IG13" s="132"/>
      <c r="IH13" s="132"/>
      <c r="II13" s="132"/>
      <c r="IJ13" s="132"/>
      <c r="IK13" s="132"/>
      <c r="IL13" s="132"/>
      <c r="IM13" s="132"/>
      <c r="IN13" s="132"/>
      <c r="IO13" s="132"/>
      <c r="IP13" s="132"/>
      <c r="IQ13" s="132"/>
      <c r="IR13" s="132"/>
      <c r="IS13" s="132"/>
      <c r="IT13" s="132"/>
    </row>
    <row r="14" s="121" customFormat="1" ht="24" hidden="1" spans="1:254">
      <c r="A14" s="127">
        <v>11305006</v>
      </c>
      <c r="B14" s="127" t="s">
        <v>73</v>
      </c>
      <c r="C14" s="127">
        <v>90</v>
      </c>
      <c r="D14" s="127">
        <v>92</v>
      </c>
      <c r="E14" s="127">
        <v>94</v>
      </c>
      <c r="F14" s="127"/>
      <c r="G14" s="127"/>
      <c r="H14" s="127"/>
      <c r="I14" s="127"/>
      <c r="J14" s="127">
        <f>SUM(C14+D14+E14)/3*30%</f>
        <v>27.6</v>
      </c>
      <c r="K14" s="127"/>
      <c r="L14" s="127"/>
      <c r="M14" s="127"/>
      <c r="N14" s="127"/>
      <c r="O14" s="127" t="s">
        <v>74</v>
      </c>
      <c r="P14" s="127">
        <v>5</v>
      </c>
      <c r="Q14" s="127" t="s">
        <v>75</v>
      </c>
      <c r="R14" s="132">
        <v>8</v>
      </c>
      <c r="S14" s="132">
        <f t="shared" si="0"/>
        <v>40.6</v>
      </c>
      <c r="T14" s="127">
        <v>13</v>
      </c>
      <c r="U14" s="132"/>
      <c r="V14" s="132"/>
      <c r="W14" s="132"/>
      <c r="X14" s="132"/>
      <c r="Y14" s="132"/>
      <c r="Z14" s="132"/>
      <c r="AA14" s="132"/>
      <c r="AB14" s="132"/>
      <c r="AC14" s="132"/>
      <c r="AD14" s="132"/>
      <c r="AE14" s="132"/>
      <c r="AF14" s="132"/>
      <c r="AG14" s="132"/>
      <c r="AH14" s="132"/>
      <c r="AI14" s="132"/>
      <c r="AJ14" s="132"/>
      <c r="AK14" s="132"/>
      <c r="AL14" s="132"/>
      <c r="AM14" s="132"/>
      <c r="AN14" s="132"/>
      <c r="AO14" s="132"/>
      <c r="AP14" s="132"/>
      <c r="AQ14" s="132"/>
      <c r="AR14" s="132"/>
      <c r="AS14" s="132"/>
      <c r="AT14" s="132"/>
      <c r="AU14" s="132"/>
      <c r="AV14" s="132"/>
      <c r="AW14" s="132"/>
      <c r="AX14" s="132"/>
      <c r="AY14" s="132"/>
      <c r="AZ14" s="132"/>
      <c r="BA14" s="132"/>
      <c r="BB14" s="132"/>
      <c r="BC14" s="132"/>
      <c r="BD14" s="132"/>
      <c r="BE14" s="132"/>
      <c r="BF14" s="132"/>
      <c r="BG14" s="132"/>
      <c r="BH14" s="132"/>
      <c r="BI14" s="132"/>
      <c r="BJ14" s="132"/>
      <c r="BK14" s="132"/>
      <c r="BL14" s="132"/>
      <c r="BM14" s="132"/>
      <c r="BN14" s="132"/>
      <c r="BO14" s="132"/>
      <c r="BP14" s="132"/>
      <c r="BQ14" s="132"/>
      <c r="BR14" s="132"/>
      <c r="BS14" s="132"/>
      <c r="BT14" s="132"/>
      <c r="BU14" s="132"/>
      <c r="BV14" s="132"/>
      <c r="BW14" s="132"/>
      <c r="BX14" s="132"/>
      <c r="BY14" s="132"/>
      <c r="BZ14" s="132"/>
      <c r="CA14" s="132"/>
      <c r="CB14" s="132"/>
      <c r="CC14" s="132"/>
      <c r="CD14" s="132"/>
      <c r="CE14" s="132"/>
      <c r="CF14" s="132"/>
      <c r="CG14" s="132"/>
      <c r="CH14" s="132"/>
      <c r="CI14" s="132"/>
      <c r="CJ14" s="132"/>
      <c r="CK14" s="132"/>
      <c r="CL14" s="132"/>
      <c r="CM14" s="132"/>
      <c r="CN14" s="132"/>
      <c r="CO14" s="132"/>
      <c r="CP14" s="132"/>
      <c r="CQ14" s="132"/>
      <c r="CR14" s="132"/>
      <c r="CS14" s="132"/>
      <c r="CT14" s="132"/>
      <c r="CU14" s="132"/>
      <c r="CV14" s="132"/>
      <c r="CW14" s="132"/>
      <c r="CX14" s="132"/>
      <c r="CY14" s="132"/>
      <c r="CZ14" s="132"/>
      <c r="DA14" s="132"/>
      <c r="DB14" s="132"/>
      <c r="DC14" s="132"/>
      <c r="DD14" s="132"/>
      <c r="DE14" s="132"/>
      <c r="DF14" s="132"/>
      <c r="DG14" s="132"/>
      <c r="DH14" s="132"/>
      <c r="DI14" s="132"/>
      <c r="DJ14" s="132"/>
      <c r="DK14" s="132"/>
      <c r="DL14" s="132"/>
      <c r="DM14" s="132"/>
      <c r="DN14" s="132"/>
      <c r="DO14" s="132"/>
      <c r="DP14" s="132"/>
      <c r="DQ14" s="132"/>
      <c r="DR14" s="132"/>
      <c r="DS14" s="132"/>
      <c r="DT14" s="132"/>
      <c r="DU14" s="132"/>
      <c r="DV14" s="132"/>
      <c r="DW14" s="132"/>
      <c r="DX14" s="132"/>
      <c r="DY14" s="132"/>
      <c r="DZ14" s="132"/>
      <c r="EA14" s="132"/>
      <c r="EB14" s="132"/>
      <c r="EC14" s="132"/>
      <c r="ED14" s="132"/>
      <c r="EE14" s="132"/>
      <c r="EF14" s="132"/>
      <c r="EG14" s="132"/>
      <c r="EH14" s="132"/>
      <c r="EI14" s="132"/>
      <c r="EJ14" s="132"/>
      <c r="EK14" s="132"/>
      <c r="EL14" s="132"/>
      <c r="EM14" s="132"/>
      <c r="EN14" s="132"/>
      <c r="EO14" s="132"/>
      <c r="EP14" s="132"/>
      <c r="EQ14" s="132"/>
      <c r="ER14" s="132"/>
      <c r="ES14" s="132"/>
      <c r="ET14" s="132"/>
      <c r="EU14" s="132"/>
      <c r="EV14" s="132"/>
      <c r="EW14" s="132"/>
      <c r="EX14" s="132"/>
      <c r="EY14" s="132"/>
      <c r="EZ14" s="132"/>
      <c r="FA14" s="132"/>
      <c r="FB14" s="132"/>
      <c r="FC14" s="132"/>
      <c r="FD14" s="132"/>
      <c r="FE14" s="132"/>
      <c r="FF14" s="132"/>
      <c r="FG14" s="132"/>
      <c r="FH14" s="132"/>
      <c r="FI14" s="132"/>
      <c r="FJ14" s="132"/>
      <c r="FK14" s="132"/>
      <c r="FL14" s="132"/>
      <c r="FM14" s="132"/>
      <c r="FN14" s="132"/>
      <c r="FO14" s="132"/>
      <c r="FP14" s="132"/>
      <c r="FQ14" s="132"/>
      <c r="FR14" s="132"/>
      <c r="FS14" s="132"/>
      <c r="FT14" s="132"/>
      <c r="FU14" s="132"/>
      <c r="FV14" s="132"/>
      <c r="FW14" s="132"/>
      <c r="FX14" s="132"/>
      <c r="FY14" s="132"/>
      <c r="FZ14" s="132"/>
      <c r="GA14" s="132"/>
      <c r="GB14" s="132"/>
      <c r="GC14" s="132"/>
      <c r="GD14" s="132"/>
      <c r="GE14" s="132"/>
      <c r="GF14" s="132"/>
      <c r="GG14" s="132"/>
      <c r="GH14" s="132"/>
      <c r="GI14" s="132"/>
      <c r="GJ14" s="132"/>
      <c r="GK14" s="132"/>
      <c r="GL14" s="132"/>
      <c r="GM14" s="132"/>
      <c r="GN14" s="132"/>
      <c r="GO14" s="132"/>
      <c r="GP14" s="132"/>
      <c r="GQ14" s="132"/>
      <c r="GR14" s="132"/>
      <c r="GS14" s="132"/>
      <c r="GT14" s="132"/>
      <c r="GU14" s="132"/>
      <c r="GV14" s="132"/>
      <c r="GW14" s="132"/>
      <c r="GX14" s="132"/>
      <c r="GY14" s="132"/>
      <c r="GZ14" s="132"/>
      <c r="HA14" s="132"/>
      <c r="HB14" s="132"/>
      <c r="HC14" s="132"/>
      <c r="HD14" s="132"/>
      <c r="HE14" s="132"/>
      <c r="HF14" s="132"/>
      <c r="HG14" s="132"/>
      <c r="HH14" s="132"/>
      <c r="HI14" s="132"/>
      <c r="HJ14" s="132"/>
      <c r="HK14" s="132"/>
      <c r="HL14" s="132"/>
      <c r="HM14" s="132"/>
      <c r="HN14" s="132"/>
      <c r="HO14" s="132"/>
      <c r="HP14" s="132"/>
      <c r="HQ14" s="132"/>
      <c r="HR14" s="132"/>
      <c r="HS14" s="132"/>
      <c r="HT14" s="132"/>
      <c r="HU14" s="132"/>
      <c r="HV14" s="132"/>
      <c r="HW14" s="132"/>
      <c r="HX14" s="132"/>
      <c r="HY14" s="132"/>
      <c r="HZ14" s="132"/>
      <c r="IA14" s="132"/>
      <c r="IB14" s="132"/>
      <c r="IC14" s="132"/>
      <c r="ID14" s="132"/>
      <c r="IE14" s="132"/>
      <c r="IF14" s="132"/>
      <c r="IG14" s="132"/>
      <c r="IH14" s="132"/>
      <c r="II14" s="132"/>
      <c r="IJ14" s="132"/>
      <c r="IK14" s="132"/>
      <c r="IL14" s="132"/>
      <c r="IM14" s="132"/>
      <c r="IN14" s="132"/>
      <c r="IO14" s="132"/>
      <c r="IP14" s="132"/>
      <c r="IQ14" s="132"/>
      <c r="IR14" s="132"/>
      <c r="IS14" s="132"/>
      <c r="IT14" s="132"/>
    </row>
    <row r="15" s="121" customFormat="1" ht="60" hidden="1" spans="1:254">
      <c r="A15" s="127">
        <v>11305011</v>
      </c>
      <c r="B15" s="127" t="s">
        <v>76</v>
      </c>
      <c r="C15" s="127">
        <v>94</v>
      </c>
      <c r="D15" s="127">
        <v>90</v>
      </c>
      <c r="E15" s="127">
        <v>88</v>
      </c>
      <c r="F15" s="127"/>
      <c r="G15" s="127"/>
      <c r="H15" s="127"/>
      <c r="I15" s="127"/>
      <c r="J15" s="127">
        <f>(C15+D15+E15)/3*0.3</f>
        <v>27.2</v>
      </c>
      <c r="K15" s="127"/>
      <c r="L15" s="127"/>
      <c r="M15" s="127"/>
      <c r="N15" s="127"/>
      <c r="O15" s="127" t="s">
        <v>77</v>
      </c>
      <c r="P15" s="127">
        <v>5</v>
      </c>
      <c r="Q15" s="127" t="s">
        <v>78</v>
      </c>
      <c r="R15" s="132">
        <v>8</v>
      </c>
      <c r="S15" s="132">
        <f t="shared" si="0"/>
        <v>40.2</v>
      </c>
      <c r="T15" s="127">
        <v>14</v>
      </c>
      <c r="U15" s="132"/>
      <c r="V15" s="132"/>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2"/>
      <c r="AV15" s="132"/>
      <c r="AW15" s="132"/>
      <c r="AX15" s="132"/>
      <c r="AY15" s="132"/>
      <c r="AZ15" s="132"/>
      <c r="BA15" s="132"/>
      <c r="BB15" s="132"/>
      <c r="BC15" s="132"/>
      <c r="BD15" s="132"/>
      <c r="BE15" s="132"/>
      <c r="BF15" s="132"/>
      <c r="BG15" s="132"/>
      <c r="BH15" s="132"/>
      <c r="BI15" s="132"/>
      <c r="BJ15" s="132"/>
      <c r="BK15" s="132"/>
      <c r="BL15" s="132"/>
      <c r="BM15" s="132"/>
      <c r="BN15" s="132"/>
      <c r="BO15" s="132"/>
      <c r="BP15" s="132"/>
      <c r="BQ15" s="132"/>
      <c r="BR15" s="132"/>
      <c r="BS15" s="132"/>
      <c r="BT15" s="132"/>
      <c r="BU15" s="132"/>
      <c r="BV15" s="132"/>
      <c r="BW15" s="132"/>
      <c r="BX15" s="132"/>
      <c r="BY15" s="132"/>
      <c r="BZ15" s="132"/>
      <c r="CA15" s="132"/>
      <c r="CB15" s="132"/>
      <c r="CC15" s="132"/>
      <c r="CD15" s="132"/>
      <c r="CE15" s="132"/>
      <c r="CF15" s="132"/>
      <c r="CG15" s="132"/>
      <c r="CH15" s="132"/>
      <c r="CI15" s="132"/>
      <c r="CJ15" s="132"/>
      <c r="CK15" s="132"/>
      <c r="CL15" s="132"/>
      <c r="CM15" s="132"/>
      <c r="CN15" s="132"/>
      <c r="CO15" s="132"/>
      <c r="CP15" s="132"/>
      <c r="CQ15" s="132"/>
      <c r="CR15" s="132"/>
      <c r="CS15" s="132"/>
      <c r="CT15" s="132"/>
      <c r="CU15" s="132"/>
      <c r="CV15" s="132"/>
      <c r="CW15" s="132"/>
      <c r="CX15" s="132"/>
      <c r="CY15" s="132"/>
      <c r="CZ15" s="132"/>
      <c r="DA15" s="132"/>
      <c r="DB15" s="132"/>
      <c r="DC15" s="132"/>
      <c r="DD15" s="132"/>
      <c r="DE15" s="132"/>
      <c r="DF15" s="132"/>
      <c r="DG15" s="132"/>
      <c r="DH15" s="132"/>
      <c r="DI15" s="132"/>
      <c r="DJ15" s="132"/>
      <c r="DK15" s="132"/>
      <c r="DL15" s="132"/>
      <c r="DM15" s="132"/>
      <c r="DN15" s="132"/>
      <c r="DO15" s="132"/>
      <c r="DP15" s="132"/>
      <c r="DQ15" s="132"/>
      <c r="DR15" s="132"/>
      <c r="DS15" s="132"/>
      <c r="DT15" s="132"/>
      <c r="DU15" s="132"/>
      <c r="DV15" s="132"/>
      <c r="DW15" s="132"/>
      <c r="DX15" s="132"/>
      <c r="DY15" s="132"/>
      <c r="DZ15" s="132"/>
      <c r="EA15" s="132"/>
      <c r="EB15" s="132"/>
      <c r="EC15" s="132"/>
      <c r="ED15" s="132"/>
      <c r="EE15" s="132"/>
      <c r="EF15" s="132"/>
      <c r="EG15" s="132"/>
      <c r="EH15" s="132"/>
      <c r="EI15" s="132"/>
      <c r="EJ15" s="132"/>
      <c r="EK15" s="132"/>
      <c r="EL15" s="132"/>
      <c r="EM15" s="132"/>
      <c r="EN15" s="132"/>
      <c r="EO15" s="132"/>
      <c r="EP15" s="132"/>
      <c r="EQ15" s="132"/>
      <c r="ER15" s="132"/>
      <c r="ES15" s="132"/>
      <c r="ET15" s="132"/>
      <c r="EU15" s="132"/>
      <c r="EV15" s="132"/>
      <c r="EW15" s="132"/>
      <c r="EX15" s="132"/>
      <c r="EY15" s="132"/>
      <c r="EZ15" s="132"/>
      <c r="FA15" s="132"/>
      <c r="FB15" s="132"/>
      <c r="FC15" s="132"/>
      <c r="FD15" s="132"/>
      <c r="FE15" s="132"/>
      <c r="FF15" s="132"/>
      <c r="FG15" s="132"/>
      <c r="FH15" s="132"/>
      <c r="FI15" s="132"/>
      <c r="FJ15" s="132"/>
      <c r="FK15" s="132"/>
      <c r="FL15" s="132"/>
      <c r="FM15" s="132"/>
      <c r="FN15" s="132"/>
      <c r="FO15" s="132"/>
      <c r="FP15" s="132"/>
      <c r="FQ15" s="132"/>
      <c r="FR15" s="132"/>
      <c r="FS15" s="132"/>
      <c r="FT15" s="132"/>
      <c r="FU15" s="132"/>
      <c r="FV15" s="132"/>
      <c r="FW15" s="132"/>
      <c r="FX15" s="132"/>
      <c r="FY15" s="132"/>
      <c r="FZ15" s="132"/>
      <c r="GA15" s="132"/>
      <c r="GB15" s="132"/>
      <c r="GC15" s="132"/>
      <c r="GD15" s="132"/>
      <c r="GE15" s="132"/>
      <c r="GF15" s="132"/>
      <c r="GG15" s="132"/>
      <c r="GH15" s="132"/>
      <c r="GI15" s="132"/>
      <c r="GJ15" s="132"/>
      <c r="GK15" s="132"/>
      <c r="GL15" s="132"/>
      <c r="GM15" s="132"/>
      <c r="GN15" s="132"/>
      <c r="GO15" s="132"/>
      <c r="GP15" s="132"/>
      <c r="GQ15" s="132"/>
      <c r="GR15" s="132"/>
      <c r="GS15" s="132"/>
      <c r="GT15" s="132"/>
      <c r="GU15" s="132"/>
      <c r="GV15" s="132"/>
      <c r="GW15" s="132"/>
      <c r="GX15" s="132"/>
      <c r="GY15" s="132"/>
      <c r="GZ15" s="132"/>
      <c r="HA15" s="132"/>
      <c r="HB15" s="132"/>
      <c r="HC15" s="132"/>
      <c r="HD15" s="132"/>
      <c r="HE15" s="132"/>
      <c r="HF15" s="132"/>
      <c r="HG15" s="132"/>
      <c r="HH15" s="132"/>
      <c r="HI15" s="132"/>
      <c r="HJ15" s="132"/>
      <c r="HK15" s="132"/>
      <c r="HL15" s="132"/>
      <c r="HM15" s="132"/>
      <c r="HN15" s="132"/>
      <c r="HO15" s="132"/>
      <c r="HP15" s="132"/>
      <c r="HQ15" s="132"/>
      <c r="HR15" s="132"/>
      <c r="HS15" s="132"/>
      <c r="HT15" s="132"/>
      <c r="HU15" s="132"/>
      <c r="HV15" s="132"/>
      <c r="HW15" s="132"/>
      <c r="HX15" s="132"/>
      <c r="HY15" s="132"/>
      <c r="HZ15" s="132"/>
      <c r="IA15" s="132"/>
      <c r="IB15" s="132"/>
      <c r="IC15" s="132"/>
      <c r="ID15" s="132"/>
      <c r="IE15" s="132"/>
      <c r="IF15" s="132"/>
      <c r="IG15" s="132"/>
      <c r="IH15" s="132"/>
      <c r="II15" s="132"/>
      <c r="IJ15" s="132"/>
      <c r="IK15" s="132"/>
      <c r="IL15" s="132"/>
      <c r="IM15" s="132"/>
      <c r="IN15" s="132"/>
      <c r="IO15" s="132"/>
      <c r="IP15" s="132"/>
      <c r="IQ15" s="132"/>
      <c r="IR15" s="132"/>
      <c r="IS15" s="132"/>
      <c r="IT15" s="132"/>
    </row>
    <row r="16" s="121" customFormat="1" ht="84" hidden="1" spans="1:254">
      <c r="A16" s="127">
        <v>11305012</v>
      </c>
      <c r="B16" s="127" t="s">
        <v>79</v>
      </c>
      <c r="C16" s="127">
        <v>92</v>
      </c>
      <c r="D16" s="127">
        <v>92</v>
      </c>
      <c r="E16" s="127">
        <v>90</v>
      </c>
      <c r="F16" s="127"/>
      <c r="G16" s="127"/>
      <c r="H16" s="127"/>
      <c r="I16" s="127"/>
      <c r="J16" s="127">
        <f>(C16+D16+E16)/3*0.3</f>
        <v>27.4</v>
      </c>
      <c r="K16" s="127"/>
      <c r="L16" s="127"/>
      <c r="M16" s="127"/>
      <c r="N16" s="127"/>
      <c r="O16" s="127"/>
      <c r="P16" s="127"/>
      <c r="Q16" s="127" t="s">
        <v>80</v>
      </c>
      <c r="R16" s="132">
        <v>10</v>
      </c>
      <c r="S16" s="132">
        <f t="shared" si="0"/>
        <v>37.4</v>
      </c>
      <c r="T16" s="127">
        <v>15</v>
      </c>
      <c r="U16" s="132"/>
      <c r="V16" s="132"/>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2"/>
      <c r="AV16" s="132"/>
      <c r="AW16" s="132"/>
      <c r="AX16" s="132"/>
      <c r="AY16" s="132"/>
      <c r="AZ16" s="132"/>
      <c r="BA16" s="132"/>
      <c r="BB16" s="132"/>
      <c r="BC16" s="132"/>
      <c r="BD16" s="132"/>
      <c r="BE16" s="132"/>
      <c r="BF16" s="132"/>
      <c r="BG16" s="132"/>
      <c r="BH16" s="132"/>
      <c r="BI16" s="132"/>
      <c r="BJ16" s="132"/>
      <c r="BK16" s="132"/>
      <c r="BL16" s="132"/>
      <c r="BM16" s="132"/>
      <c r="BN16" s="132"/>
      <c r="BO16" s="132"/>
      <c r="BP16" s="132"/>
      <c r="BQ16" s="132"/>
      <c r="BR16" s="132"/>
      <c r="BS16" s="132"/>
      <c r="BT16" s="132"/>
      <c r="BU16" s="132"/>
      <c r="BV16" s="132"/>
      <c r="BW16" s="132"/>
      <c r="BX16" s="132"/>
      <c r="BY16" s="132"/>
      <c r="BZ16" s="132"/>
      <c r="CA16" s="132"/>
      <c r="CB16" s="132"/>
      <c r="CC16" s="132"/>
      <c r="CD16" s="132"/>
      <c r="CE16" s="132"/>
      <c r="CF16" s="132"/>
      <c r="CG16" s="132"/>
      <c r="CH16" s="132"/>
      <c r="CI16" s="132"/>
      <c r="CJ16" s="132"/>
      <c r="CK16" s="132"/>
      <c r="CL16" s="132"/>
      <c r="CM16" s="132"/>
      <c r="CN16" s="132"/>
      <c r="CO16" s="132"/>
      <c r="CP16" s="132"/>
      <c r="CQ16" s="132"/>
      <c r="CR16" s="132"/>
      <c r="CS16" s="132"/>
      <c r="CT16" s="132"/>
      <c r="CU16" s="132"/>
      <c r="CV16" s="132"/>
      <c r="CW16" s="132"/>
      <c r="CX16" s="132"/>
      <c r="CY16" s="132"/>
      <c r="CZ16" s="132"/>
      <c r="DA16" s="132"/>
      <c r="DB16" s="132"/>
      <c r="DC16" s="132"/>
      <c r="DD16" s="132"/>
      <c r="DE16" s="132"/>
      <c r="DF16" s="132"/>
      <c r="DG16" s="132"/>
      <c r="DH16" s="132"/>
      <c r="DI16" s="132"/>
      <c r="DJ16" s="132"/>
      <c r="DK16" s="132"/>
      <c r="DL16" s="132"/>
      <c r="DM16" s="132"/>
      <c r="DN16" s="132"/>
      <c r="DO16" s="132"/>
      <c r="DP16" s="132"/>
      <c r="DQ16" s="132"/>
      <c r="DR16" s="132"/>
      <c r="DS16" s="132"/>
      <c r="DT16" s="132"/>
      <c r="DU16" s="132"/>
      <c r="DV16" s="132"/>
      <c r="DW16" s="132"/>
      <c r="DX16" s="132"/>
      <c r="DY16" s="132"/>
      <c r="DZ16" s="132"/>
      <c r="EA16" s="132"/>
      <c r="EB16" s="132"/>
      <c r="EC16" s="132"/>
      <c r="ED16" s="132"/>
      <c r="EE16" s="132"/>
      <c r="EF16" s="132"/>
      <c r="EG16" s="132"/>
      <c r="EH16" s="132"/>
      <c r="EI16" s="132"/>
      <c r="EJ16" s="132"/>
      <c r="EK16" s="132"/>
      <c r="EL16" s="132"/>
      <c r="EM16" s="132"/>
      <c r="EN16" s="132"/>
      <c r="EO16" s="132"/>
      <c r="EP16" s="132"/>
      <c r="EQ16" s="132"/>
      <c r="ER16" s="132"/>
      <c r="ES16" s="132"/>
      <c r="ET16" s="132"/>
      <c r="EU16" s="132"/>
      <c r="EV16" s="132"/>
      <c r="EW16" s="132"/>
      <c r="EX16" s="132"/>
      <c r="EY16" s="132"/>
      <c r="EZ16" s="132"/>
      <c r="FA16" s="132"/>
      <c r="FB16" s="132"/>
      <c r="FC16" s="132"/>
      <c r="FD16" s="132"/>
      <c r="FE16" s="132"/>
      <c r="FF16" s="132"/>
      <c r="FG16" s="132"/>
      <c r="FH16" s="132"/>
      <c r="FI16" s="132"/>
      <c r="FJ16" s="132"/>
      <c r="FK16" s="132"/>
      <c r="FL16" s="132"/>
      <c r="FM16" s="132"/>
      <c r="FN16" s="132"/>
      <c r="FO16" s="132"/>
      <c r="FP16" s="132"/>
      <c r="FQ16" s="132"/>
      <c r="FR16" s="132"/>
      <c r="FS16" s="132"/>
      <c r="FT16" s="132"/>
      <c r="FU16" s="132"/>
      <c r="FV16" s="132"/>
      <c r="FW16" s="132"/>
      <c r="FX16" s="132"/>
      <c r="FY16" s="132"/>
      <c r="FZ16" s="132"/>
      <c r="GA16" s="132"/>
      <c r="GB16" s="132"/>
      <c r="GC16" s="132"/>
      <c r="GD16" s="132"/>
      <c r="GE16" s="132"/>
      <c r="GF16" s="132"/>
      <c r="GG16" s="132"/>
      <c r="GH16" s="132"/>
      <c r="GI16" s="132"/>
      <c r="GJ16" s="132"/>
      <c r="GK16" s="132"/>
      <c r="GL16" s="132"/>
      <c r="GM16" s="132"/>
      <c r="GN16" s="132"/>
      <c r="GO16" s="132"/>
      <c r="GP16" s="132"/>
      <c r="GQ16" s="132"/>
      <c r="GR16" s="132"/>
      <c r="GS16" s="132"/>
      <c r="GT16" s="132"/>
      <c r="GU16" s="132"/>
      <c r="GV16" s="132"/>
      <c r="GW16" s="132"/>
      <c r="GX16" s="132"/>
      <c r="GY16" s="132"/>
      <c r="GZ16" s="132"/>
      <c r="HA16" s="132"/>
      <c r="HB16" s="132"/>
      <c r="HC16" s="132"/>
      <c r="HD16" s="132"/>
      <c r="HE16" s="132"/>
      <c r="HF16" s="132"/>
      <c r="HG16" s="132"/>
      <c r="HH16" s="132"/>
      <c r="HI16" s="132"/>
      <c r="HJ16" s="132"/>
      <c r="HK16" s="132"/>
      <c r="HL16" s="132"/>
      <c r="HM16" s="132"/>
      <c r="HN16" s="132"/>
      <c r="HO16" s="132"/>
      <c r="HP16" s="132"/>
      <c r="HQ16" s="132"/>
      <c r="HR16" s="132"/>
      <c r="HS16" s="132"/>
      <c r="HT16" s="132"/>
      <c r="HU16" s="132"/>
      <c r="HV16" s="132"/>
      <c r="HW16" s="132"/>
      <c r="HX16" s="132"/>
      <c r="HY16" s="132"/>
      <c r="HZ16" s="132"/>
      <c r="IA16" s="132"/>
      <c r="IB16" s="132"/>
      <c r="IC16" s="132"/>
      <c r="ID16" s="132"/>
      <c r="IE16" s="132"/>
      <c r="IF16" s="132"/>
      <c r="IG16" s="132"/>
      <c r="IH16" s="132"/>
      <c r="II16" s="132"/>
      <c r="IJ16" s="132"/>
      <c r="IK16" s="132"/>
      <c r="IL16" s="132"/>
      <c r="IM16" s="132"/>
      <c r="IN16" s="132"/>
      <c r="IO16" s="132"/>
      <c r="IP16" s="132"/>
      <c r="IQ16" s="132"/>
      <c r="IR16" s="132"/>
      <c r="IS16" s="132"/>
      <c r="IT16" s="132"/>
    </row>
    <row r="17" s="121" customFormat="1" ht="12" hidden="1" spans="1:254">
      <c r="A17" s="127">
        <v>11305009</v>
      </c>
      <c r="B17" s="127" t="s">
        <v>81</v>
      </c>
      <c r="C17" s="127">
        <v>84</v>
      </c>
      <c r="D17" s="127">
        <v>93</v>
      </c>
      <c r="E17" s="127">
        <v>90</v>
      </c>
      <c r="F17" s="127"/>
      <c r="G17" s="127"/>
      <c r="H17" s="127"/>
      <c r="I17" s="127"/>
      <c r="J17" s="127">
        <f>SUM(C17+D17+E17)/3*30%</f>
        <v>26.7</v>
      </c>
      <c r="K17" s="127"/>
      <c r="L17" s="127"/>
      <c r="M17" s="127"/>
      <c r="N17" s="127"/>
      <c r="O17" s="127" t="s">
        <v>82</v>
      </c>
      <c r="P17" s="127">
        <v>5</v>
      </c>
      <c r="Q17" s="127"/>
      <c r="R17" s="132"/>
      <c r="S17" s="132">
        <f t="shared" si="0"/>
        <v>31.7</v>
      </c>
      <c r="T17" s="127">
        <v>16</v>
      </c>
      <c r="U17" s="132"/>
      <c r="V17" s="132"/>
      <c r="W17" s="132"/>
      <c r="X17" s="132"/>
      <c r="Y17" s="132"/>
      <c r="Z17" s="132"/>
      <c r="AA17" s="132"/>
      <c r="AB17" s="132"/>
      <c r="AC17" s="132"/>
      <c r="AD17" s="132"/>
      <c r="AE17" s="132"/>
      <c r="AF17" s="132"/>
      <c r="AG17" s="132"/>
      <c r="AH17" s="132"/>
      <c r="AI17" s="132"/>
      <c r="AJ17" s="132"/>
      <c r="AK17" s="132"/>
      <c r="AL17" s="132"/>
      <c r="AM17" s="132"/>
      <c r="AN17" s="132"/>
      <c r="AO17" s="132"/>
      <c r="AP17" s="132"/>
      <c r="AQ17" s="132"/>
      <c r="AR17" s="132"/>
      <c r="AS17" s="132"/>
      <c r="AT17" s="132"/>
      <c r="AU17" s="132"/>
      <c r="AV17" s="132"/>
      <c r="AW17" s="132"/>
      <c r="AX17" s="132"/>
      <c r="AY17" s="132"/>
      <c r="AZ17" s="132"/>
      <c r="BA17" s="132"/>
      <c r="BB17" s="132"/>
      <c r="BC17" s="132"/>
      <c r="BD17" s="132"/>
      <c r="BE17" s="132"/>
      <c r="BF17" s="132"/>
      <c r="BG17" s="132"/>
      <c r="BH17" s="132"/>
      <c r="BI17" s="132"/>
      <c r="BJ17" s="132"/>
      <c r="BK17" s="132"/>
      <c r="BL17" s="132"/>
      <c r="BM17" s="132"/>
      <c r="BN17" s="132"/>
      <c r="BO17" s="132"/>
      <c r="BP17" s="132"/>
      <c r="BQ17" s="132"/>
      <c r="BR17" s="132"/>
      <c r="BS17" s="132"/>
      <c r="BT17" s="132"/>
      <c r="BU17" s="132"/>
      <c r="BV17" s="132"/>
      <c r="BW17" s="132"/>
      <c r="BX17" s="132"/>
      <c r="BY17" s="132"/>
      <c r="BZ17" s="132"/>
      <c r="CA17" s="132"/>
      <c r="CB17" s="132"/>
      <c r="CC17" s="132"/>
      <c r="CD17" s="132"/>
      <c r="CE17" s="132"/>
      <c r="CF17" s="132"/>
      <c r="CG17" s="132"/>
      <c r="CH17" s="132"/>
      <c r="CI17" s="132"/>
      <c r="CJ17" s="132"/>
      <c r="CK17" s="132"/>
      <c r="CL17" s="132"/>
      <c r="CM17" s="132"/>
      <c r="CN17" s="132"/>
      <c r="CO17" s="132"/>
      <c r="CP17" s="132"/>
      <c r="CQ17" s="132"/>
      <c r="CR17" s="132"/>
      <c r="CS17" s="132"/>
      <c r="CT17" s="132"/>
      <c r="CU17" s="132"/>
      <c r="CV17" s="132"/>
      <c r="CW17" s="132"/>
      <c r="CX17" s="132"/>
      <c r="CY17" s="132"/>
      <c r="CZ17" s="132"/>
      <c r="DA17" s="132"/>
      <c r="DB17" s="132"/>
      <c r="DC17" s="132"/>
      <c r="DD17" s="132"/>
      <c r="DE17" s="132"/>
      <c r="DF17" s="132"/>
      <c r="DG17" s="132"/>
      <c r="DH17" s="132"/>
      <c r="DI17" s="132"/>
      <c r="DJ17" s="132"/>
      <c r="DK17" s="132"/>
      <c r="DL17" s="132"/>
      <c r="DM17" s="132"/>
      <c r="DN17" s="132"/>
      <c r="DO17" s="132"/>
      <c r="DP17" s="132"/>
      <c r="DQ17" s="132"/>
      <c r="DR17" s="132"/>
      <c r="DS17" s="132"/>
      <c r="DT17" s="132"/>
      <c r="DU17" s="132"/>
      <c r="DV17" s="132"/>
      <c r="DW17" s="132"/>
      <c r="DX17" s="132"/>
      <c r="DY17" s="132"/>
      <c r="DZ17" s="132"/>
      <c r="EA17" s="132"/>
      <c r="EB17" s="132"/>
      <c r="EC17" s="132"/>
      <c r="ED17" s="132"/>
      <c r="EE17" s="132"/>
      <c r="EF17" s="132"/>
      <c r="EG17" s="132"/>
      <c r="EH17" s="132"/>
      <c r="EI17" s="132"/>
      <c r="EJ17" s="132"/>
      <c r="EK17" s="132"/>
      <c r="EL17" s="132"/>
      <c r="EM17" s="132"/>
      <c r="EN17" s="132"/>
      <c r="EO17" s="132"/>
      <c r="EP17" s="132"/>
      <c r="EQ17" s="132"/>
      <c r="ER17" s="132"/>
      <c r="ES17" s="132"/>
      <c r="ET17" s="132"/>
      <c r="EU17" s="132"/>
      <c r="EV17" s="132"/>
      <c r="EW17" s="132"/>
      <c r="EX17" s="132"/>
      <c r="EY17" s="132"/>
      <c r="EZ17" s="132"/>
      <c r="FA17" s="132"/>
      <c r="FB17" s="132"/>
      <c r="FC17" s="132"/>
      <c r="FD17" s="132"/>
      <c r="FE17" s="132"/>
      <c r="FF17" s="132"/>
      <c r="FG17" s="132"/>
      <c r="FH17" s="132"/>
      <c r="FI17" s="132"/>
      <c r="FJ17" s="132"/>
      <c r="FK17" s="132"/>
      <c r="FL17" s="132"/>
      <c r="FM17" s="132"/>
      <c r="FN17" s="132"/>
      <c r="FO17" s="132"/>
      <c r="FP17" s="132"/>
      <c r="FQ17" s="132"/>
      <c r="FR17" s="132"/>
      <c r="FS17" s="132"/>
      <c r="FT17" s="132"/>
      <c r="FU17" s="132"/>
      <c r="FV17" s="132"/>
      <c r="FW17" s="132"/>
      <c r="FX17" s="132"/>
      <c r="FY17" s="132"/>
      <c r="FZ17" s="132"/>
      <c r="GA17" s="132"/>
      <c r="GB17" s="132"/>
      <c r="GC17" s="132"/>
      <c r="GD17" s="132"/>
      <c r="GE17" s="132"/>
      <c r="GF17" s="132"/>
      <c r="GG17" s="132"/>
      <c r="GH17" s="132"/>
      <c r="GI17" s="132"/>
      <c r="GJ17" s="132"/>
      <c r="GK17" s="132"/>
      <c r="GL17" s="132"/>
      <c r="GM17" s="132"/>
      <c r="GN17" s="132"/>
      <c r="GO17" s="132"/>
      <c r="GP17" s="132"/>
      <c r="GQ17" s="132"/>
      <c r="GR17" s="132"/>
      <c r="GS17" s="132"/>
      <c r="GT17" s="132"/>
      <c r="GU17" s="132"/>
      <c r="GV17" s="132"/>
      <c r="GW17" s="132"/>
      <c r="GX17" s="132"/>
      <c r="GY17" s="132"/>
      <c r="GZ17" s="132"/>
      <c r="HA17" s="132"/>
      <c r="HB17" s="132"/>
      <c r="HC17" s="132"/>
      <c r="HD17" s="132"/>
      <c r="HE17" s="132"/>
      <c r="HF17" s="132"/>
      <c r="HG17" s="132"/>
      <c r="HH17" s="132"/>
      <c r="HI17" s="132"/>
      <c r="HJ17" s="132"/>
      <c r="HK17" s="132"/>
      <c r="HL17" s="132"/>
      <c r="HM17" s="132"/>
      <c r="HN17" s="132"/>
      <c r="HO17" s="132"/>
      <c r="HP17" s="132"/>
      <c r="HQ17" s="132"/>
      <c r="HR17" s="132"/>
      <c r="HS17" s="132"/>
      <c r="HT17" s="132"/>
      <c r="HU17" s="132"/>
      <c r="HV17" s="132"/>
      <c r="HW17" s="132"/>
      <c r="HX17" s="132"/>
      <c r="HY17" s="132"/>
      <c r="HZ17" s="132"/>
      <c r="IA17" s="132"/>
      <c r="IB17" s="132"/>
      <c r="IC17" s="132"/>
      <c r="ID17" s="132"/>
      <c r="IE17" s="132"/>
      <c r="IF17" s="132"/>
      <c r="IG17" s="132"/>
      <c r="IH17" s="132"/>
      <c r="II17" s="132"/>
      <c r="IJ17" s="132"/>
      <c r="IK17" s="132"/>
      <c r="IL17" s="132"/>
      <c r="IM17" s="132"/>
      <c r="IN17" s="132"/>
      <c r="IO17" s="132"/>
      <c r="IP17" s="132"/>
      <c r="IQ17" s="132"/>
      <c r="IR17" s="132"/>
      <c r="IS17" s="132"/>
      <c r="IT17" s="132"/>
    </row>
    <row r="18" hidden="1"/>
    <row r="19" hidden="1"/>
    <row r="20" hidden="1"/>
    <row r="21" hidden="1"/>
    <row r="22" hidden="1"/>
    <row r="23" hidden="1"/>
    <row r="24" hidden="1"/>
    <row r="25" hidden="1"/>
    <row r="26" hidden="1"/>
    <row r="27" hidden="1"/>
    <row r="28" hidden="1"/>
    <row r="29" hidden="1"/>
    <row r="30" hidden="1"/>
    <row r="31" hidden="1"/>
    <row r="32"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sheetData>
  <autoFilter ref="A2:IV17">
    <extLst/>
  </autoFilter>
  <mergeCells count="1">
    <mergeCell ref="A1:T1"/>
  </mergeCells>
  <pageMargins left="0.75" right="0.75" top="0.98" bottom="0.98" header="0.51" footer="0.51"/>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A26"/>
  <sheetViews>
    <sheetView zoomScale="85" zoomScaleNormal="85" workbookViewId="0">
      <selection activeCell="C3" sqref="C$1:C$1048576"/>
    </sheetView>
  </sheetViews>
  <sheetFormatPr defaultColWidth="8.66666666666667" defaultRowHeight="15"/>
  <cols>
    <col min="1" max="2" width="10.3333333333333" style="8" customWidth="1"/>
    <col min="3" max="3" width="59.5" style="105" customWidth="1"/>
    <col min="4" max="4" width="23.3333333333333" style="105" customWidth="1"/>
    <col min="5" max="5" width="13.3333333333333" style="8" customWidth="1"/>
    <col min="6" max="7" width="10.3333333333333" style="8" customWidth="1"/>
    <col min="8" max="30" width="9" style="8" customWidth="1"/>
    <col min="31" max="16384" width="8.66666666666667" style="8"/>
  </cols>
  <sheetData>
    <row r="1" s="103" customFormat="1" ht="45" customHeight="1" spans="1:235">
      <c r="A1" s="106" t="s">
        <v>83</v>
      </c>
      <c r="B1" s="106"/>
      <c r="C1" s="107"/>
      <c r="D1" s="107"/>
      <c r="E1" s="106"/>
      <c r="F1" s="106"/>
      <c r="G1" s="10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c r="BT1" s="76"/>
      <c r="BU1" s="76"/>
      <c r="BV1" s="76"/>
      <c r="BW1" s="76"/>
      <c r="BX1" s="76"/>
      <c r="BY1" s="76"/>
      <c r="BZ1" s="76"/>
      <c r="CA1" s="76"/>
      <c r="CB1" s="76"/>
      <c r="CC1" s="76"/>
      <c r="CD1" s="76"/>
      <c r="CE1" s="76"/>
      <c r="CF1" s="76"/>
      <c r="CG1" s="76"/>
      <c r="CH1" s="76"/>
      <c r="CI1" s="76"/>
      <c r="CJ1" s="76"/>
      <c r="CK1" s="76"/>
      <c r="CL1" s="76"/>
      <c r="CM1" s="76"/>
      <c r="CN1" s="76"/>
      <c r="CO1" s="76"/>
      <c r="CP1" s="76"/>
      <c r="CQ1" s="76"/>
      <c r="CR1" s="76"/>
      <c r="CS1" s="76"/>
      <c r="CT1" s="76"/>
      <c r="CU1" s="76"/>
      <c r="CV1" s="76"/>
      <c r="CW1" s="76"/>
      <c r="CX1" s="76"/>
      <c r="CY1" s="76"/>
      <c r="CZ1" s="76"/>
      <c r="DA1" s="76"/>
      <c r="DB1" s="76"/>
      <c r="DC1" s="76"/>
      <c r="DD1" s="76"/>
      <c r="DE1" s="76"/>
      <c r="DF1" s="76"/>
      <c r="DG1" s="76"/>
      <c r="DH1" s="76"/>
      <c r="DI1" s="76"/>
      <c r="DJ1" s="76"/>
      <c r="DK1" s="76"/>
      <c r="DL1" s="76"/>
      <c r="DM1" s="76"/>
      <c r="DN1" s="76"/>
      <c r="DO1" s="76"/>
      <c r="DP1" s="76"/>
      <c r="DQ1" s="76"/>
      <c r="DR1" s="76"/>
      <c r="DS1" s="76"/>
      <c r="DT1" s="76"/>
      <c r="DU1" s="76"/>
      <c r="DV1" s="76"/>
      <c r="DW1" s="76"/>
      <c r="DX1" s="76"/>
      <c r="DY1" s="76"/>
      <c r="DZ1" s="76"/>
      <c r="EA1" s="76"/>
      <c r="EB1" s="76"/>
      <c r="EC1" s="76"/>
      <c r="ED1" s="76"/>
      <c r="EE1" s="76"/>
      <c r="EF1" s="76"/>
      <c r="EG1" s="76"/>
      <c r="EH1" s="76"/>
      <c r="EI1" s="76"/>
      <c r="EJ1" s="76"/>
      <c r="EK1" s="76"/>
      <c r="EL1" s="76"/>
      <c r="EM1" s="76"/>
      <c r="EN1" s="76"/>
      <c r="EO1" s="76"/>
      <c r="EP1" s="76"/>
      <c r="EQ1" s="76"/>
      <c r="ER1" s="76"/>
      <c r="ES1" s="76"/>
      <c r="ET1" s="76"/>
      <c r="EU1" s="76"/>
      <c r="EV1" s="76"/>
      <c r="EW1" s="76"/>
      <c r="EX1" s="76"/>
      <c r="EY1" s="76"/>
      <c r="EZ1" s="76"/>
      <c r="FA1" s="76"/>
      <c r="FB1" s="76"/>
      <c r="FC1" s="76"/>
      <c r="FD1" s="76"/>
      <c r="FE1" s="76"/>
      <c r="FF1" s="76"/>
      <c r="FG1" s="76"/>
      <c r="FH1" s="76"/>
      <c r="FI1" s="76"/>
      <c r="FJ1" s="76"/>
      <c r="FK1" s="76"/>
      <c r="FL1" s="76"/>
      <c r="FM1" s="76"/>
      <c r="FN1" s="76"/>
      <c r="FO1" s="76"/>
      <c r="FP1" s="76"/>
      <c r="FQ1" s="76"/>
      <c r="FR1" s="76"/>
      <c r="FS1" s="76"/>
      <c r="FT1" s="76"/>
      <c r="FU1" s="76"/>
      <c r="FV1" s="76"/>
      <c r="FW1" s="76"/>
      <c r="FX1" s="76"/>
      <c r="FY1" s="76"/>
      <c r="FZ1" s="76"/>
      <c r="GA1" s="76"/>
      <c r="GB1" s="76"/>
      <c r="GC1" s="76"/>
      <c r="GD1" s="76"/>
      <c r="GE1" s="76"/>
      <c r="GF1" s="76"/>
      <c r="GG1" s="76"/>
      <c r="GH1" s="76"/>
      <c r="GI1" s="76"/>
      <c r="GJ1" s="76"/>
      <c r="GK1" s="76"/>
      <c r="GL1" s="76"/>
      <c r="GM1" s="76"/>
      <c r="GN1" s="76"/>
      <c r="GO1" s="76"/>
      <c r="GP1" s="76"/>
      <c r="GQ1" s="76"/>
      <c r="GR1" s="76"/>
      <c r="GS1" s="76"/>
      <c r="GT1" s="76"/>
      <c r="GU1" s="76"/>
      <c r="GV1" s="76"/>
      <c r="GW1" s="76"/>
      <c r="GX1" s="76"/>
      <c r="GY1" s="76"/>
      <c r="GZ1" s="76"/>
      <c r="HA1" s="76"/>
      <c r="HB1" s="76"/>
      <c r="HC1" s="76"/>
      <c r="HD1" s="76"/>
      <c r="HE1" s="76"/>
      <c r="HF1" s="76"/>
      <c r="HG1" s="76"/>
      <c r="HH1" s="76"/>
      <c r="HI1" s="76"/>
      <c r="HJ1" s="76"/>
      <c r="HK1" s="76"/>
      <c r="HL1" s="76"/>
      <c r="HM1" s="76"/>
      <c r="HN1" s="76"/>
      <c r="HO1" s="76"/>
      <c r="HP1" s="76"/>
      <c r="HQ1" s="76"/>
      <c r="HR1" s="76"/>
      <c r="HS1" s="76"/>
      <c r="HT1" s="76"/>
      <c r="HU1" s="76"/>
      <c r="HV1" s="76"/>
      <c r="HW1" s="76"/>
      <c r="HX1" s="76"/>
      <c r="HY1" s="76"/>
      <c r="HZ1" s="76"/>
      <c r="IA1" s="76"/>
    </row>
    <row r="2" s="104" customFormat="1" ht="34" customHeight="1" spans="1:7">
      <c r="A2" s="108" t="s">
        <v>84</v>
      </c>
      <c r="B2" s="109"/>
      <c r="C2" s="110"/>
      <c r="D2" s="110"/>
      <c r="E2" s="109"/>
      <c r="F2" s="109"/>
      <c r="G2" s="111"/>
    </row>
    <row r="3" s="104" customFormat="1" ht="54" customHeight="1" spans="1:7">
      <c r="A3" s="27" t="s">
        <v>85</v>
      </c>
      <c r="B3" s="27" t="s">
        <v>1</v>
      </c>
      <c r="C3" s="112" t="s">
        <v>86</v>
      </c>
      <c r="D3" s="112" t="s">
        <v>87</v>
      </c>
      <c r="E3" s="29" t="s">
        <v>88</v>
      </c>
      <c r="F3" s="29" t="s">
        <v>89</v>
      </c>
      <c r="G3" s="29" t="s">
        <v>20</v>
      </c>
    </row>
    <row r="4" s="104" customFormat="1" ht="304" customHeight="1" spans="1:7">
      <c r="A4" s="113">
        <v>1</v>
      </c>
      <c r="B4" s="114">
        <v>12005022</v>
      </c>
      <c r="C4" s="31" t="s">
        <v>90</v>
      </c>
      <c r="D4" s="31" t="s">
        <v>91</v>
      </c>
      <c r="E4" s="30">
        <v>106</v>
      </c>
      <c r="F4" s="30">
        <f t="shared" ref="F4:F16" si="0">E4</f>
        <v>106</v>
      </c>
      <c r="G4" s="113">
        <v>1</v>
      </c>
    </row>
    <row r="5" s="104" customFormat="1" ht="246" customHeight="1" spans="1:7">
      <c r="A5" s="113">
        <v>2</v>
      </c>
      <c r="B5" s="114">
        <v>12005007</v>
      </c>
      <c r="C5" s="31" t="s">
        <v>92</v>
      </c>
      <c r="D5" s="31" t="s">
        <v>93</v>
      </c>
      <c r="E5" s="30">
        <v>86.8</v>
      </c>
      <c r="F5" s="30">
        <f t="shared" si="0"/>
        <v>86.8</v>
      </c>
      <c r="G5" s="113">
        <v>2</v>
      </c>
    </row>
    <row r="6" s="104" customFormat="1" ht="309" customHeight="1" spans="1:7">
      <c r="A6" s="113">
        <v>3</v>
      </c>
      <c r="B6" s="114">
        <v>12005003</v>
      </c>
      <c r="C6" s="31" t="s">
        <v>94</v>
      </c>
      <c r="D6" s="31" t="s">
        <v>95</v>
      </c>
      <c r="E6" s="30">
        <v>86</v>
      </c>
      <c r="F6" s="30">
        <f t="shared" si="0"/>
        <v>86</v>
      </c>
      <c r="G6" s="113">
        <v>3</v>
      </c>
    </row>
    <row r="7" s="104" customFormat="1" ht="72" spans="1:7">
      <c r="A7" s="113">
        <v>4</v>
      </c>
      <c r="B7" s="30">
        <v>12005002</v>
      </c>
      <c r="C7" s="31" t="s">
        <v>96</v>
      </c>
      <c r="D7" s="31" t="s">
        <v>97</v>
      </c>
      <c r="E7" s="30">
        <v>50</v>
      </c>
      <c r="F7" s="30">
        <f t="shared" si="0"/>
        <v>50</v>
      </c>
      <c r="G7" s="113">
        <v>4</v>
      </c>
    </row>
    <row r="8" s="104" customFormat="1" ht="144" spans="1:7">
      <c r="A8" s="113">
        <v>5</v>
      </c>
      <c r="B8" s="30">
        <v>12005013</v>
      </c>
      <c r="C8" s="31" t="s">
        <v>98</v>
      </c>
      <c r="D8" s="31" t="s">
        <v>99</v>
      </c>
      <c r="E8" s="30">
        <v>30</v>
      </c>
      <c r="F8" s="30">
        <f t="shared" si="0"/>
        <v>30</v>
      </c>
      <c r="G8" s="113">
        <v>5</v>
      </c>
    </row>
    <row r="9" s="104" customFormat="1" ht="84" spans="1:7">
      <c r="A9" s="113">
        <v>6</v>
      </c>
      <c r="B9" s="64">
        <v>12005017</v>
      </c>
      <c r="C9" s="31" t="s">
        <v>100</v>
      </c>
      <c r="D9" s="31" t="s">
        <v>101</v>
      </c>
      <c r="E9" s="64">
        <v>27</v>
      </c>
      <c r="F9" s="30">
        <f t="shared" si="0"/>
        <v>27</v>
      </c>
      <c r="G9" s="113">
        <v>6</v>
      </c>
    </row>
    <row r="10" s="104" customFormat="1" ht="84" spans="1:7">
      <c r="A10" s="113">
        <v>7</v>
      </c>
      <c r="B10" s="115">
        <v>12005015</v>
      </c>
      <c r="C10" s="89" t="s">
        <v>102</v>
      </c>
      <c r="D10" s="89" t="s">
        <v>103</v>
      </c>
      <c r="E10" s="48">
        <v>26</v>
      </c>
      <c r="F10" s="30">
        <f t="shared" si="0"/>
        <v>26</v>
      </c>
      <c r="G10" s="113">
        <v>7</v>
      </c>
    </row>
    <row r="11" s="104" customFormat="1" ht="48" spans="1:7">
      <c r="A11" s="113">
        <v>8</v>
      </c>
      <c r="B11" s="48">
        <v>12005021</v>
      </c>
      <c r="C11" s="89" t="s">
        <v>104</v>
      </c>
      <c r="D11" s="89" t="s">
        <v>105</v>
      </c>
      <c r="E11" s="48">
        <v>24</v>
      </c>
      <c r="F11" s="30">
        <f t="shared" si="0"/>
        <v>24</v>
      </c>
      <c r="G11" s="113">
        <v>8</v>
      </c>
    </row>
    <row r="12" s="104" customFormat="1" ht="84" spans="1:7">
      <c r="A12" s="113">
        <v>9</v>
      </c>
      <c r="B12" s="48">
        <v>12005019</v>
      </c>
      <c r="C12" s="89" t="s">
        <v>106</v>
      </c>
      <c r="D12" s="89" t="s">
        <v>107</v>
      </c>
      <c r="E12" s="48">
        <v>24</v>
      </c>
      <c r="F12" s="30">
        <f t="shared" si="0"/>
        <v>24</v>
      </c>
      <c r="G12" s="113">
        <v>8</v>
      </c>
    </row>
    <row r="13" s="104" customFormat="1" ht="24" spans="1:7">
      <c r="A13" s="113">
        <v>10</v>
      </c>
      <c r="B13" s="48">
        <v>12005001</v>
      </c>
      <c r="C13" s="89" t="s">
        <v>108</v>
      </c>
      <c r="D13" s="89" t="s">
        <v>109</v>
      </c>
      <c r="E13" s="48">
        <v>16</v>
      </c>
      <c r="F13" s="30">
        <f t="shared" si="0"/>
        <v>16</v>
      </c>
      <c r="G13" s="113">
        <v>10</v>
      </c>
    </row>
    <row r="14" s="104" customFormat="1" ht="36" spans="1:7">
      <c r="A14" s="113">
        <v>11</v>
      </c>
      <c r="B14" s="39">
        <v>12005025</v>
      </c>
      <c r="C14" s="31" t="s">
        <v>110</v>
      </c>
      <c r="D14" s="31" t="s">
        <v>111</v>
      </c>
      <c r="E14" s="30">
        <v>16</v>
      </c>
      <c r="F14" s="30">
        <f t="shared" si="0"/>
        <v>16</v>
      </c>
      <c r="G14" s="113">
        <v>10</v>
      </c>
    </row>
    <row r="15" s="104" customFormat="1" ht="150" customHeight="1" spans="1:7">
      <c r="A15" s="113">
        <v>12</v>
      </c>
      <c r="B15" s="30">
        <v>12005024</v>
      </c>
      <c r="C15" s="31" t="s">
        <v>112</v>
      </c>
      <c r="D15" s="31" t="s">
        <v>113</v>
      </c>
      <c r="E15" s="30">
        <v>8</v>
      </c>
      <c r="F15" s="30">
        <f t="shared" si="0"/>
        <v>8</v>
      </c>
      <c r="G15" s="113">
        <v>12</v>
      </c>
    </row>
    <row r="16" s="104" customFormat="1" ht="24" spans="1:7">
      <c r="A16" s="113">
        <v>13</v>
      </c>
      <c r="B16" s="30">
        <v>12005008</v>
      </c>
      <c r="C16" s="31" t="s">
        <v>114</v>
      </c>
      <c r="D16" s="31" t="s">
        <v>115</v>
      </c>
      <c r="E16" s="30">
        <v>4</v>
      </c>
      <c r="F16" s="30">
        <f t="shared" si="0"/>
        <v>4</v>
      </c>
      <c r="G16" s="113">
        <v>13</v>
      </c>
    </row>
    <row r="17" s="104" customFormat="1" ht="18.75" customHeight="1" spans="1:7">
      <c r="A17" s="116"/>
      <c r="B17" s="116"/>
      <c r="C17" s="117"/>
      <c r="D17" s="117"/>
      <c r="E17" s="116"/>
      <c r="F17" s="116"/>
      <c r="G17" s="116"/>
    </row>
    <row r="18" s="104" customFormat="1" ht="18.75" customHeight="1" spans="1:7">
      <c r="A18" s="116"/>
      <c r="B18" s="116"/>
      <c r="C18" s="117"/>
      <c r="D18" s="117"/>
      <c r="E18" s="116"/>
      <c r="F18" s="116"/>
      <c r="G18" s="116"/>
    </row>
    <row r="19" s="104" customFormat="1" ht="18.75" customHeight="1" spans="1:7">
      <c r="A19" s="116"/>
      <c r="B19" s="116"/>
      <c r="C19" s="117"/>
      <c r="D19" s="117"/>
      <c r="E19" s="116"/>
      <c r="F19" s="116"/>
      <c r="G19" s="116"/>
    </row>
    <row r="20" s="104" customFormat="1" ht="46" customHeight="1" spans="1:7">
      <c r="A20" s="118" t="s">
        <v>116</v>
      </c>
      <c r="B20" s="118"/>
      <c r="C20" s="119"/>
      <c r="D20" s="119"/>
      <c r="E20" s="118"/>
      <c r="F20" s="118"/>
      <c r="G20" s="118"/>
    </row>
    <row r="21" s="103" customFormat="1" ht="36" customHeight="1" spans="1:7">
      <c r="A21" s="27" t="s">
        <v>85</v>
      </c>
      <c r="B21" s="27" t="s">
        <v>1</v>
      </c>
      <c r="C21" s="112" t="s">
        <v>86</v>
      </c>
      <c r="D21" s="112" t="s">
        <v>87</v>
      </c>
      <c r="E21" s="29" t="s">
        <v>88</v>
      </c>
      <c r="F21" s="29" t="s">
        <v>89</v>
      </c>
      <c r="G21" s="29" t="s">
        <v>20</v>
      </c>
    </row>
    <row r="22" s="103" customFormat="1" ht="139" customHeight="1" spans="1:7">
      <c r="A22" s="113"/>
      <c r="B22" s="30" t="s">
        <v>117</v>
      </c>
      <c r="C22" s="31" t="s">
        <v>118</v>
      </c>
      <c r="D22" s="31" t="s">
        <v>119</v>
      </c>
      <c r="E22" s="30" t="s">
        <v>120</v>
      </c>
      <c r="F22" s="30">
        <v>56</v>
      </c>
      <c r="G22" s="113">
        <v>1</v>
      </c>
    </row>
    <row r="23" ht="292" customHeight="1" spans="1:7">
      <c r="A23" s="113">
        <v>3</v>
      </c>
      <c r="B23" s="120">
        <v>11905012</v>
      </c>
      <c r="C23" s="31" t="s">
        <v>121</v>
      </c>
      <c r="D23" s="31" t="s">
        <v>122</v>
      </c>
      <c r="E23" s="30">
        <v>46</v>
      </c>
      <c r="F23" s="30">
        <v>46</v>
      </c>
      <c r="G23" s="113">
        <v>2</v>
      </c>
    </row>
    <row r="24" ht="196" customHeight="1" spans="1:7">
      <c r="A24" s="113">
        <v>2</v>
      </c>
      <c r="B24" s="39">
        <v>11905021</v>
      </c>
      <c r="C24" s="89" t="s">
        <v>123</v>
      </c>
      <c r="D24" s="31" t="s">
        <v>124</v>
      </c>
      <c r="E24" s="30">
        <v>40</v>
      </c>
      <c r="F24" s="30">
        <v>40</v>
      </c>
      <c r="G24" s="113">
        <v>3</v>
      </c>
    </row>
    <row r="25" ht="90" customHeight="1" spans="1:7">
      <c r="A25" s="113">
        <v>5</v>
      </c>
      <c r="B25" s="48">
        <v>11905005</v>
      </c>
      <c r="C25" s="89" t="s">
        <v>125</v>
      </c>
      <c r="D25" s="89" t="s">
        <v>126</v>
      </c>
      <c r="E25" s="48">
        <v>14.4</v>
      </c>
      <c r="F25" s="48">
        <v>14.4</v>
      </c>
      <c r="G25" s="113">
        <v>4</v>
      </c>
    </row>
    <row r="26" ht="95.25" customHeight="1" spans="1:7">
      <c r="A26" s="113">
        <v>4</v>
      </c>
      <c r="B26" s="30">
        <v>11905009</v>
      </c>
      <c r="C26" s="31" t="s">
        <v>127</v>
      </c>
      <c r="D26" s="31" t="s">
        <v>128</v>
      </c>
      <c r="E26" s="30">
        <v>12</v>
      </c>
      <c r="F26" s="30">
        <v>12</v>
      </c>
      <c r="G26" s="113">
        <v>5</v>
      </c>
    </row>
  </sheetData>
  <autoFilter ref="A21:G26">
    <sortState ref="A21:G26">
      <sortCondition ref="F17:F24" descending="1"/>
    </sortState>
    <extLst/>
  </autoFilter>
  <sortState ref="A21:IB26">
    <sortCondition ref="F21:F26" descending="1"/>
  </sortState>
  <mergeCells count="3">
    <mergeCell ref="A1:G1"/>
    <mergeCell ref="A2:G2"/>
    <mergeCell ref="A20:G20"/>
  </mergeCells>
  <pageMargins left="0.75" right="0.75" top="0.98" bottom="0.98" header="0.51" footer="0.51"/>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I61"/>
  <sheetViews>
    <sheetView zoomScale="70" zoomScaleNormal="70" topLeftCell="A19" workbookViewId="0">
      <selection activeCell="C19" sqref="C$1:C$1048576"/>
    </sheetView>
  </sheetViews>
  <sheetFormatPr defaultColWidth="8.66666666666667" defaultRowHeight="15"/>
  <cols>
    <col min="1" max="2" width="10.3333333333333" style="5" customWidth="1"/>
    <col min="3" max="3" width="81.3333333333333" style="5" customWidth="1"/>
    <col min="4" max="4" width="20.5" style="5" customWidth="1"/>
    <col min="5" max="5" width="13.3333333333333" style="5" customWidth="1"/>
    <col min="6" max="6" width="4.83333333333333" style="5" customWidth="1"/>
    <col min="7" max="7" width="8" style="5" customWidth="1"/>
    <col min="8" max="16384" width="8.66666666666667" style="5"/>
  </cols>
  <sheetData>
    <row r="1" s="3" customFormat="1" ht="45" customHeight="1" spans="1:199">
      <c r="A1" s="24" t="s">
        <v>129</v>
      </c>
      <c r="B1" s="24"/>
      <c r="C1" s="24"/>
      <c r="D1" s="24"/>
      <c r="E1" s="24"/>
      <c r="F1" s="24"/>
      <c r="G1" s="2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4"/>
      <c r="AW1" s="74"/>
      <c r="AX1" s="74"/>
      <c r="AY1" s="74"/>
      <c r="AZ1" s="74"/>
      <c r="BA1" s="74"/>
      <c r="BB1" s="74"/>
      <c r="BC1" s="74"/>
      <c r="BD1" s="74"/>
      <c r="BE1" s="74"/>
      <c r="BF1" s="74"/>
      <c r="BG1" s="74"/>
      <c r="BH1" s="74"/>
      <c r="BI1" s="74"/>
      <c r="BJ1" s="74"/>
      <c r="BK1" s="74"/>
      <c r="BL1" s="74"/>
      <c r="BM1" s="74"/>
      <c r="BN1" s="74"/>
      <c r="BO1" s="74"/>
      <c r="BP1" s="74"/>
      <c r="BQ1" s="74"/>
      <c r="BR1" s="74"/>
      <c r="BS1" s="74"/>
      <c r="BT1" s="74"/>
      <c r="BU1" s="74"/>
      <c r="BV1" s="74"/>
      <c r="BW1" s="74"/>
      <c r="BX1" s="74"/>
      <c r="BY1" s="74"/>
      <c r="BZ1" s="74"/>
      <c r="CA1" s="74"/>
      <c r="CB1" s="74"/>
      <c r="CC1" s="74"/>
      <c r="CD1" s="74"/>
      <c r="CE1" s="74"/>
      <c r="CF1" s="74"/>
      <c r="CG1" s="74"/>
      <c r="CH1" s="74"/>
      <c r="CI1" s="74"/>
      <c r="CJ1" s="74"/>
      <c r="CK1" s="74"/>
      <c r="CL1" s="74"/>
      <c r="CM1" s="74"/>
      <c r="CN1" s="74"/>
      <c r="CO1" s="74"/>
      <c r="CP1" s="74"/>
      <c r="CQ1" s="74"/>
      <c r="CR1" s="74"/>
      <c r="CS1" s="74"/>
      <c r="CT1" s="74"/>
      <c r="CU1" s="74"/>
      <c r="CV1" s="74"/>
      <c r="CW1" s="74"/>
      <c r="CX1" s="74"/>
      <c r="CY1" s="74"/>
      <c r="CZ1" s="74"/>
      <c r="DA1" s="74"/>
      <c r="DB1" s="74"/>
      <c r="DC1" s="74"/>
      <c r="DD1" s="74"/>
      <c r="DE1" s="74"/>
      <c r="DF1" s="74"/>
      <c r="DG1" s="74"/>
      <c r="DH1" s="74"/>
      <c r="DI1" s="74"/>
      <c r="DJ1" s="74"/>
      <c r="DK1" s="74"/>
      <c r="DL1" s="74"/>
      <c r="DM1" s="74"/>
      <c r="DN1" s="74"/>
      <c r="DO1" s="74"/>
      <c r="DP1" s="74"/>
      <c r="DQ1" s="74"/>
      <c r="DR1" s="74"/>
      <c r="DS1" s="74"/>
      <c r="DT1" s="74"/>
      <c r="DU1" s="74"/>
      <c r="DV1" s="74"/>
      <c r="DW1" s="74"/>
      <c r="DX1" s="74"/>
      <c r="DY1" s="74"/>
      <c r="DZ1" s="74"/>
      <c r="EA1" s="74"/>
      <c r="EB1" s="74"/>
      <c r="EC1" s="74"/>
      <c r="ED1" s="74"/>
      <c r="EE1" s="74"/>
      <c r="EF1" s="74"/>
      <c r="EG1" s="74"/>
      <c r="EH1" s="74"/>
      <c r="EI1" s="74"/>
      <c r="EJ1" s="74"/>
      <c r="EK1" s="74"/>
      <c r="EL1" s="74"/>
      <c r="EM1" s="74"/>
      <c r="EN1" s="74"/>
      <c r="EO1" s="74"/>
      <c r="EP1" s="74"/>
      <c r="EQ1" s="74"/>
      <c r="ER1" s="74"/>
      <c r="ES1" s="74"/>
      <c r="ET1" s="74"/>
      <c r="EU1" s="74"/>
      <c r="EV1" s="74"/>
      <c r="EW1" s="74"/>
      <c r="EX1" s="74"/>
      <c r="EY1" s="74"/>
      <c r="EZ1" s="74"/>
      <c r="FA1" s="74"/>
      <c r="FB1" s="74"/>
      <c r="FC1" s="74"/>
      <c r="FD1" s="74"/>
      <c r="FE1" s="74"/>
      <c r="FF1" s="74"/>
      <c r="FG1" s="74"/>
      <c r="FH1" s="74"/>
      <c r="FI1" s="74"/>
      <c r="FJ1" s="74"/>
      <c r="FK1" s="74"/>
      <c r="FL1" s="74"/>
      <c r="FM1" s="74"/>
      <c r="FN1" s="74"/>
      <c r="FO1" s="74"/>
      <c r="FP1" s="74"/>
      <c r="FQ1" s="74"/>
      <c r="FR1" s="74"/>
      <c r="FS1" s="74"/>
      <c r="FT1" s="74"/>
      <c r="FU1" s="74"/>
      <c r="FV1" s="74"/>
      <c r="FW1" s="74"/>
      <c r="FX1" s="74"/>
      <c r="FY1" s="74"/>
      <c r="FZ1" s="74"/>
      <c r="GA1" s="74"/>
      <c r="GB1" s="74"/>
      <c r="GC1" s="74"/>
      <c r="GD1" s="74"/>
      <c r="GE1" s="74"/>
      <c r="GF1" s="74"/>
      <c r="GG1" s="74"/>
      <c r="GH1" s="74"/>
      <c r="GI1" s="74"/>
      <c r="GJ1" s="74"/>
      <c r="GK1" s="74"/>
      <c r="GL1" s="74"/>
      <c r="GM1" s="74"/>
      <c r="GN1" s="74"/>
      <c r="GO1" s="74"/>
      <c r="GP1" s="74"/>
      <c r="GQ1" s="74"/>
    </row>
    <row r="2" s="3" customFormat="1" ht="45" customHeight="1" spans="1:7">
      <c r="A2" s="40" t="s">
        <v>130</v>
      </c>
      <c r="B2" s="41"/>
      <c r="C2" s="41"/>
      <c r="D2" s="41"/>
      <c r="E2" s="41"/>
      <c r="F2" s="41"/>
      <c r="G2" s="75"/>
    </row>
    <row r="3" s="3" customFormat="1" ht="53" customHeight="1" spans="1:7">
      <c r="A3" s="27" t="s">
        <v>85</v>
      </c>
      <c r="B3" s="27" t="s">
        <v>1</v>
      </c>
      <c r="C3" s="29" t="s">
        <v>86</v>
      </c>
      <c r="D3" s="29" t="s">
        <v>131</v>
      </c>
      <c r="E3" s="29" t="s">
        <v>88</v>
      </c>
      <c r="F3" s="29" t="s">
        <v>89</v>
      </c>
      <c r="G3" s="29" t="s">
        <v>20</v>
      </c>
    </row>
    <row r="4" ht="122.1" customHeight="1" spans="1:7">
      <c r="A4" s="88">
        <v>1</v>
      </c>
      <c r="B4" s="39">
        <v>22005038</v>
      </c>
      <c r="C4" s="89" t="s">
        <v>132</v>
      </c>
      <c r="D4" s="31" t="s">
        <v>133</v>
      </c>
      <c r="E4" s="30">
        <v>54</v>
      </c>
      <c r="F4" s="30">
        <f>E4</f>
        <v>54</v>
      </c>
      <c r="G4" s="30">
        <v>1</v>
      </c>
    </row>
    <row r="5" ht="73.8" customHeight="1" spans="1:7">
      <c r="A5" s="88">
        <v>2</v>
      </c>
      <c r="B5" s="30">
        <v>22005034</v>
      </c>
      <c r="C5" s="31" t="s">
        <v>134</v>
      </c>
      <c r="D5" s="31" t="s">
        <v>135</v>
      </c>
      <c r="E5" s="30">
        <v>19</v>
      </c>
      <c r="F5" s="30">
        <f>E5</f>
        <v>19</v>
      </c>
      <c r="G5" s="30">
        <v>2</v>
      </c>
    </row>
    <row r="6" ht="135.3" customHeight="1" spans="1:7">
      <c r="A6" s="88">
        <v>3</v>
      </c>
      <c r="B6" s="39">
        <v>22005049</v>
      </c>
      <c r="C6" s="31" t="s">
        <v>136</v>
      </c>
      <c r="D6" s="31" t="s">
        <v>137</v>
      </c>
      <c r="E6" s="30">
        <f>16</f>
        <v>16</v>
      </c>
      <c r="F6" s="30">
        <f>E6</f>
        <v>16</v>
      </c>
      <c r="G6" s="30">
        <v>3</v>
      </c>
    </row>
    <row r="7" ht="61.5" customHeight="1" spans="1:7">
      <c r="A7" s="88">
        <v>4</v>
      </c>
      <c r="B7" s="30">
        <v>22005035</v>
      </c>
      <c r="C7" s="31" t="s">
        <v>138</v>
      </c>
      <c r="D7" s="31" t="s">
        <v>139</v>
      </c>
      <c r="E7" s="30">
        <v>16</v>
      </c>
      <c r="F7" s="30">
        <f>E7</f>
        <v>16</v>
      </c>
      <c r="G7" s="30">
        <v>3</v>
      </c>
    </row>
    <row r="8" ht="61.5" customHeight="1" spans="1:7">
      <c r="A8" s="88">
        <v>5</v>
      </c>
      <c r="B8" s="30">
        <v>22005037</v>
      </c>
      <c r="C8" s="31" t="s">
        <v>140</v>
      </c>
      <c r="D8" s="31" t="s">
        <v>141</v>
      </c>
      <c r="E8" s="30">
        <v>15</v>
      </c>
      <c r="F8" s="30">
        <f t="shared" ref="F8:F14" si="0">E8</f>
        <v>15</v>
      </c>
      <c r="G8" s="30">
        <v>5</v>
      </c>
    </row>
    <row r="9" ht="128" customHeight="1" spans="1:7">
      <c r="A9" s="88">
        <v>6</v>
      </c>
      <c r="B9" s="30">
        <v>22005039</v>
      </c>
      <c r="C9" s="31" t="s">
        <v>142</v>
      </c>
      <c r="D9" s="31" t="s">
        <v>143</v>
      </c>
      <c r="E9" s="30">
        <v>12</v>
      </c>
      <c r="F9" s="30">
        <f t="shared" si="0"/>
        <v>12</v>
      </c>
      <c r="G9" s="30">
        <v>6</v>
      </c>
    </row>
    <row r="10" ht="128" customHeight="1" spans="1:7">
      <c r="A10" s="88">
        <v>7</v>
      </c>
      <c r="B10" s="30">
        <v>22005047</v>
      </c>
      <c r="C10" s="31" t="s">
        <v>144</v>
      </c>
      <c r="D10" s="31" t="s">
        <v>143</v>
      </c>
      <c r="E10" s="30">
        <v>12</v>
      </c>
      <c r="F10" s="30">
        <f t="shared" si="0"/>
        <v>12</v>
      </c>
      <c r="G10" s="30">
        <v>6</v>
      </c>
    </row>
    <row r="11" ht="93" customHeight="1" spans="1:7">
      <c r="A11" s="88">
        <v>8</v>
      </c>
      <c r="B11" s="90" t="s">
        <v>145</v>
      </c>
      <c r="C11" s="31" t="s">
        <v>146</v>
      </c>
      <c r="D11" s="31" t="s">
        <v>147</v>
      </c>
      <c r="E11" s="30">
        <v>8</v>
      </c>
      <c r="F11" s="30">
        <f t="shared" si="0"/>
        <v>8</v>
      </c>
      <c r="G11" s="30">
        <v>8</v>
      </c>
    </row>
    <row r="12" ht="88" customHeight="1" spans="1:7">
      <c r="A12" s="88">
        <v>9</v>
      </c>
      <c r="B12" s="90">
        <v>22005042</v>
      </c>
      <c r="C12" s="31" t="s">
        <v>148</v>
      </c>
      <c r="D12" s="31" t="s">
        <v>149</v>
      </c>
      <c r="E12" s="30">
        <v>0</v>
      </c>
      <c r="F12" s="30">
        <f t="shared" si="0"/>
        <v>0</v>
      </c>
      <c r="G12" s="30">
        <v>9</v>
      </c>
    </row>
    <row r="13" ht="86" customHeight="1" spans="1:7">
      <c r="A13" s="88">
        <v>10</v>
      </c>
      <c r="B13" s="30">
        <v>22005032</v>
      </c>
      <c r="C13" s="31"/>
      <c r="D13" s="31"/>
      <c r="E13" s="30"/>
      <c r="F13" s="30">
        <f t="shared" si="0"/>
        <v>0</v>
      </c>
      <c r="G13" s="30">
        <v>9</v>
      </c>
    </row>
    <row r="14" ht="68" customHeight="1" spans="1:7">
      <c r="A14" s="88">
        <v>11</v>
      </c>
      <c r="B14" s="30">
        <v>22005041</v>
      </c>
      <c r="C14" s="31"/>
      <c r="D14" s="31"/>
      <c r="E14" s="30"/>
      <c r="F14" s="30">
        <f t="shared" si="0"/>
        <v>0</v>
      </c>
      <c r="G14" s="30">
        <v>9</v>
      </c>
    </row>
    <row r="15" ht="28" customHeight="1" spans="1:7">
      <c r="A15" s="91"/>
      <c r="B15" s="91"/>
      <c r="C15" s="91"/>
      <c r="D15" s="91"/>
      <c r="E15" s="91"/>
      <c r="F15" s="91"/>
      <c r="G15" s="91"/>
    </row>
    <row r="16" ht="28" customHeight="1" spans="1:7">
      <c r="A16" s="91"/>
      <c r="B16" s="91"/>
      <c r="C16" s="91"/>
      <c r="D16" s="91"/>
      <c r="E16" s="91"/>
      <c r="F16" s="91"/>
      <c r="G16" s="91"/>
    </row>
    <row r="17" ht="28" customHeight="1" spans="1:7">
      <c r="A17" s="91"/>
      <c r="B17" s="91"/>
      <c r="C17" s="91"/>
      <c r="D17" s="91"/>
      <c r="E17" s="91"/>
      <c r="F17" s="91"/>
      <c r="G17" s="91"/>
    </row>
    <row r="18" ht="51" customHeight="1" spans="1:7">
      <c r="A18" s="92" t="s">
        <v>150</v>
      </c>
      <c r="B18" s="92"/>
      <c r="C18" s="92"/>
      <c r="D18" s="92"/>
      <c r="E18" s="92"/>
      <c r="F18" s="92"/>
      <c r="G18" s="92"/>
    </row>
    <row r="19" s="3" customFormat="1" ht="36" customHeight="1" spans="1:7">
      <c r="A19" s="27" t="s">
        <v>85</v>
      </c>
      <c r="B19" s="27" t="s">
        <v>1</v>
      </c>
      <c r="C19" s="29" t="s">
        <v>86</v>
      </c>
      <c r="D19" s="29" t="s">
        <v>131</v>
      </c>
      <c r="E19" s="29" t="s">
        <v>88</v>
      </c>
      <c r="F19" s="29" t="s">
        <v>89</v>
      </c>
      <c r="G19" s="29" t="s">
        <v>20</v>
      </c>
    </row>
    <row r="20" s="3" customFormat="1" ht="140" customHeight="1" spans="1:7">
      <c r="A20" s="30">
        <v>1</v>
      </c>
      <c r="B20" s="86">
        <v>22005011</v>
      </c>
      <c r="C20" s="87" t="s">
        <v>151</v>
      </c>
      <c r="D20" s="87" t="s">
        <v>152</v>
      </c>
      <c r="E20" s="86">
        <v>22</v>
      </c>
      <c r="F20" s="86">
        <f t="shared" ref="F20:F27" si="1">E20</f>
        <v>22</v>
      </c>
      <c r="G20" s="30">
        <v>1</v>
      </c>
    </row>
    <row r="21" ht="60" spans="1:7">
      <c r="A21" s="30">
        <v>2</v>
      </c>
      <c r="B21" s="93">
        <v>22005008</v>
      </c>
      <c r="C21" s="94" t="s">
        <v>153</v>
      </c>
      <c r="D21" s="95" t="s">
        <v>154</v>
      </c>
      <c r="E21" s="96">
        <v>16</v>
      </c>
      <c r="F21" s="86">
        <f t="shared" si="1"/>
        <v>16</v>
      </c>
      <c r="G21" s="30">
        <v>2</v>
      </c>
    </row>
    <row r="22" ht="48" spans="1:7">
      <c r="A22" s="30">
        <v>3</v>
      </c>
      <c r="B22" s="39">
        <v>22005007</v>
      </c>
      <c r="C22" s="87" t="s">
        <v>155</v>
      </c>
      <c r="D22" s="87" t="s">
        <v>156</v>
      </c>
      <c r="E22" s="86">
        <v>14</v>
      </c>
      <c r="F22" s="86">
        <f t="shared" si="1"/>
        <v>14</v>
      </c>
      <c r="G22" s="30">
        <v>3</v>
      </c>
    </row>
    <row r="23" ht="24" spans="1:217">
      <c r="A23" s="30">
        <v>4</v>
      </c>
      <c r="B23" s="39">
        <v>22005012</v>
      </c>
      <c r="C23" s="31" t="s">
        <v>157</v>
      </c>
      <c r="D23" s="31" t="s">
        <v>158</v>
      </c>
      <c r="E23" s="30">
        <v>8</v>
      </c>
      <c r="F23" s="86">
        <f t="shared" si="1"/>
        <v>8</v>
      </c>
      <c r="G23" s="30">
        <v>4</v>
      </c>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row>
    <row r="24" ht="24" spans="1:7">
      <c r="A24" s="30">
        <v>5</v>
      </c>
      <c r="B24" s="86">
        <v>22005009</v>
      </c>
      <c r="C24" s="87" t="s">
        <v>159</v>
      </c>
      <c r="D24" s="87" t="s">
        <v>160</v>
      </c>
      <c r="E24" s="86">
        <v>8</v>
      </c>
      <c r="F24" s="86">
        <f t="shared" si="1"/>
        <v>8</v>
      </c>
      <c r="G24" s="30">
        <v>4</v>
      </c>
    </row>
    <row r="25" spans="1:7">
      <c r="A25" s="30">
        <v>6</v>
      </c>
      <c r="B25" s="97">
        <v>22005001</v>
      </c>
      <c r="C25" s="87" t="s">
        <v>161</v>
      </c>
      <c r="D25" s="87" t="s">
        <v>162</v>
      </c>
      <c r="E25" s="86">
        <v>8</v>
      </c>
      <c r="F25" s="86">
        <f t="shared" si="1"/>
        <v>8</v>
      </c>
      <c r="G25" s="30">
        <v>4</v>
      </c>
    </row>
    <row r="26" s="3" customFormat="1" ht="62" customHeight="1" spans="1:217">
      <c r="A26" s="30">
        <v>7</v>
      </c>
      <c r="B26" s="97">
        <v>22005013</v>
      </c>
      <c r="C26" s="87" t="s">
        <v>163</v>
      </c>
      <c r="D26" s="98" t="s">
        <v>164</v>
      </c>
      <c r="E26" s="97">
        <v>4</v>
      </c>
      <c r="F26" s="86">
        <f t="shared" si="1"/>
        <v>4</v>
      </c>
      <c r="G26" s="30">
        <v>7</v>
      </c>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row>
    <row r="27" s="3" customFormat="1" ht="35" customHeight="1" spans="1:217">
      <c r="A27" s="30">
        <v>8</v>
      </c>
      <c r="B27" s="86">
        <v>22005004</v>
      </c>
      <c r="C27" s="87"/>
      <c r="D27" s="87"/>
      <c r="E27" s="86"/>
      <c r="F27" s="86">
        <f t="shared" si="1"/>
        <v>0</v>
      </c>
      <c r="G27" s="30">
        <v>8</v>
      </c>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row>
    <row r="28" s="3" customFormat="1" ht="12" spans="1:7">
      <c r="A28" s="99"/>
      <c r="B28" s="99"/>
      <c r="C28" s="99"/>
      <c r="D28" s="99"/>
      <c r="E28" s="99"/>
      <c r="F28" s="99"/>
      <c r="G28" s="99"/>
    </row>
    <row r="29" s="3" customFormat="1" ht="12" spans="1:7">
      <c r="A29" s="99"/>
      <c r="B29" s="99"/>
      <c r="C29" s="99"/>
      <c r="D29" s="99"/>
      <c r="E29" s="99"/>
      <c r="F29" s="99"/>
      <c r="G29" s="99"/>
    </row>
    <row r="30" s="3" customFormat="1" ht="12" spans="1:7">
      <c r="A30" s="99"/>
      <c r="B30" s="99"/>
      <c r="C30" s="99"/>
      <c r="D30" s="99"/>
      <c r="E30" s="99"/>
      <c r="F30" s="99"/>
      <c r="G30" s="99"/>
    </row>
    <row r="31" s="3" customFormat="1" ht="52" customHeight="1" spans="1:7">
      <c r="A31" s="92" t="s">
        <v>165</v>
      </c>
      <c r="B31" s="92"/>
      <c r="C31" s="92"/>
      <c r="D31" s="92"/>
      <c r="E31" s="92"/>
      <c r="F31" s="92"/>
      <c r="G31" s="92"/>
    </row>
    <row r="32" s="3" customFormat="1" ht="36" customHeight="1" spans="1:7">
      <c r="A32" s="27" t="s">
        <v>85</v>
      </c>
      <c r="B32" s="27" t="s">
        <v>1</v>
      </c>
      <c r="C32" s="29" t="s">
        <v>86</v>
      </c>
      <c r="D32" s="29" t="s">
        <v>131</v>
      </c>
      <c r="E32" s="29" t="s">
        <v>88</v>
      </c>
      <c r="F32" s="29" t="s">
        <v>89</v>
      </c>
      <c r="G32" s="29" t="s">
        <v>20</v>
      </c>
    </row>
    <row r="33" ht="188" customHeight="1" spans="1:217">
      <c r="A33" s="64">
        <v>1</v>
      </c>
      <c r="B33" s="30">
        <v>22005024</v>
      </c>
      <c r="C33" s="65" t="s">
        <v>166</v>
      </c>
      <c r="D33" s="31" t="s">
        <v>167</v>
      </c>
      <c r="E33" s="30">
        <v>22</v>
      </c>
      <c r="F33" s="30">
        <f>E33</f>
        <v>22</v>
      </c>
      <c r="G33" s="64">
        <v>1</v>
      </c>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row>
    <row r="34" s="3" customFormat="1" ht="178" customHeight="1" spans="1:7">
      <c r="A34" s="64">
        <v>2</v>
      </c>
      <c r="B34" s="30">
        <v>22005029</v>
      </c>
      <c r="C34" s="65" t="s">
        <v>168</v>
      </c>
      <c r="D34" s="31" t="s">
        <v>169</v>
      </c>
      <c r="E34" s="30">
        <v>16</v>
      </c>
      <c r="F34" s="30">
        <f>E34</f>
        <v>16</v>
      </c>
      <c r="G34" s="64">
        <v>2</v>
      </c>
    </row>
    <row r="35" s="3" customFormat="1" ht="240" customHeight="1" spans="1:217">
      <c r="A35" s="64">
        <v>3</v>
      </c>
      <c r="B35" s="39">
        <v>22005017</v>
      </c>
      <c r="C35" s="65" t="s">
        <v>170</v>
      </c>
      <c r="D35" s="31" t="s">
        <v>171</v>
      </c>
      <c r="E35" s="30" t="s">
        <v>172</v>
      </c>
      <c r="F35" s="30">
        <v>16</v>
      </c>
      <c r="G35" s="64">
        <v>3</v>
      </c>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row>
    <row r="36" s="3" customFormat="1" ht="97.5" customHeight="1" spans="1:217">
      <c r="A36" s="64">
        <v>4</v>
      </c>
      <c r="B36" s="30">
        <v>22005027</v>
      </c>
      <c r="C36" s="65" t="s">
        <v>173</v>
      </c>
      <c r="D36" s="31" t="s">
        <v>174</v>
      </c>
      <c r="E36" s="30">
        <v>12</v>
      </c>
      <c r="F36" s="30">
        <f>E36</f>
        <v>12</v>
      </c>
      <c r="G36" s="64">
        <v>4</v>
      </c>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c r="GH36" s="5"/>
      <c r="GI36" s="5"/>
      <c r="GJ36" s="5"/>
      <c r="GK36" s="5"/>
      <c r="GL36" s="5"/>
      <c r="GM36" s="5"/>
      <c r="GN36" s="5"/>
      <c r="GO36" s="5"/>
      <c r="GP36" s="5"/>
      <c r="GQ36" s="5"/>
      <c r="GR36" s="5"/>
      <c r="GS36" s="5"/>
      <c r="GT36" s="5"/>
      <c r="GU36" s="5"/>
      <c r="GV36" s="5"/>
      <c r="GW36" s="5"/>
      <c r="GX36" s="5"/>
      <c r="GY36" s="5"/>
      <c r="GZ36" s="5"/>
      <c r="HA36" s="5"/>
      <c r="HB36" s="5"/>
      <c r="HC36" s="5"/>
      <c r="HD36" s="5"/>
      <c r="HE36" s="5"/>
      <c r="HF36" s="5"/>
      <c r="HG36" s="5"/>
      <c r="HH36" s="5"/>
      <c r="HI36" s="5"/>
    </row>
    <row r="37" ht="48" spans="1:217">
      <c r="A37" s="64">
        <v>5</v>
      </c>
      <c r="B37" s="39">
        <v>22005018</v>
      </c>
      <c r="C37" s="65" t="s">
        <v>175</v>
      </c>
      <c r="D37" s="31" t="s">
        <v>176</v>
      </c>
      <c r="E37" s="30">
        <v>12</v>
      </c>
      <c r="F37" s="30">
        <f>E37</f>
        <v>12</v>
      </c>
      <c r="G37" s="64">
        <v>4</v>
      </c>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c r="GL37" s="3"/>
      <c r="GM37" s="3"/>
      <c r="GN37" s="3"/>
      <c r="GO37" s="3"/>
      <c r="GP37" s="3"/>
      <c r="GQ37" s="3"/>
      <c r="GR37" s="3"/>
      <c r="GS37" s="3"/>
      <c r="GT37" s="3"/>
      <c r="GU37" s="3"/>
      <c r="GV37" s="3"/>
      <c r="GW37" s="3"/>
      <c r="GX37" s="3"/>
      <c r="GY37" s="3"/>
      <c r="GZ37" s="3"/>
      <c r="HA37" s="3"/>
      <c r="HB37" s="3"/>
      <c r="HC37" s="3"/>
      <c r="HD37" s="3"/>
      <c r="HE37" s="3"/>
      <c r="HF37" s="3"/>
      <c r="HG37" s="3"/>
      <c r="HH37" s="3"/>
      <c r="HI37" s="3"/>
    </row>
    <row r="38" ht="70.5" customHeight="1" spans="1:7">
      <c r="A38" s="64">
        <v>6</v>
      </c>
      <c r="B38" s="39">
        <v>22005019</v>
      </c>
      <c r="C38" s="65" t="s">
        <v>177</v>
      </c>
      <c r="D38" s="31" t="s">
        <v>178</v>
      </c>
      <c r="E38" s="30">
        <v>8</v>
      </c>
      <c r="F38" s="30">
        <f t="shared" ref="F34:F40" si="2">E38</f>
        <v>8</v>
      </c>
      <c r="G38" s="64">
        <v>6</v>
      </c>
    </row>
    <row r="39" ht="70.5" customHeight="1" spans="1:7">
      <c r="A39" s="64">
        <v>7</v>
      </c>
      <c r="B39" s="39">
        <v>22005020</v>
      </c>
      <c r="C39" s="65" t="s">
        <v>179</v>
      </c>
      <c r="D39" s="31" t="s">
        <v>180</v>
      </c>
      <c r="E39" s="30">
        <v>8</v>
      </c>
      <c r="F39" s="30">
        <f t="shared" si="2"/>
        <v>8</v>
      </c>
      <c r="G39" s="64">
        <v>6</v>
      </c>
    </row>
    <row r="40" s="3" customFormat="1" ht="12" spans="1:7">
      <c r="A40" s="64">
        <v>8</v>
      </c>
      <c r="B40" s="39">
        <v>22005028</v>
      </c>
      <c r="C40" s="65"/>
      <c r="D40" s="30"/>
      <c r="E40" s="30"/>
      <c r="F40" s="30">
        <f t="shared" si="2"/>
        <v>0</v>
      </c>
      <c r="G40" s="64">
        <v>8</v>
      </c>
    </row>
    <row r="41" s="3" customFormat="1" ht="17.5" spans="1:7">
      <c r="A41" s="91"/>
      <c r="B41" s="91"/>
      <c r="C41" s="91"/>
      <c r="D41" s="91"/>
      <c r="E41" s="91"/>
      <c r="F41" s="91"/>
      <c r="G41" s="91"/>
    </row>
    <row r="42" s="3" customFormat="1" ht="17.5" spans="1:7">
      <c r="A42" s="91"/>
      <c r="B42" s="91"/>
      <c r="C42" s="91"/>
      <c r="D42" s="91"/>
      <c r="E42" s="91"/>
      <c r="F42" s="91"/>
      <c r="G42" s="91"/>
    </row>
    <row r="43" s="3" customFormat="1" ht="17.5" spans="1:7">
      <c r="A43" s="91"/>
      <c r="B43" s="91"/>
      <c r="C43" s="91"/>
      <c r="D43" s="91"/>
      <c r="E43" s="91"/>
      <c r="F43" s="91"/>
      <c r="G43" s="91"/>
    </row>
    <row r="44" s="6" customFormat="1" ht="20" customHeight="1" spans="1:10">
      <c r="A44" s="82"/>
      <c r="B44" s="83"/>
      <c r="C44" s="83"/>
      <c r="D44" s="83"/>
      <c r="E44" s="83"/>
      <c r="F44" s="83"/>
      <c r="G44" s="83"/>
      <c r="H44" s="83"/>
      <c r="I44" s="83"/>
      <c r="J44" s="83"/>
    </row>
    <row r="45" s="6" customFormat="1" ht="20" customHeight="1" spans="1:10">
      <c r="A45" s="82"/>
      <c r="B45" s="83"/>
      <c r="C45" s="83"/>
      <c r="D45" s="83"/>
      <c r="E45" s="83"/>
      <c r="F45" s="83"/>
      <c r="G45" s="83"/>
      <c r="H45" s="83"/>
      <c r="I45" s="83"/>
      <c r="J45" s="83"/>
    </row>
    <row r="46" s="6" customFormat="1" ht="20" customHeight="1" spans="1:10">
      <c r="A46" s="82"/>
      <c r="B46" s="83"/>
      <c r="C46" s="83"/>
      <c r="D46" s="83"/>
      <c r="E46" s="83"/>
      <c r="F46" s="83"/>
      <c r="G46" s="83"/>
      <c r="H46" s="83"/>
      <c r="I46" s="83"/>
      <c r="J46" s="83"/>
    </row>
    <row r="47" s="6" customFormat="1" ht="42" customHeight="1" spans="1:10">
      <c r="A47" s="62" t="s">
        <v>181</v>
      </c>
      <c r="B47" s="62"/>
      <c r="C47" s="62"/>
      <c r="D47" s="62"/>
      <c r="E47" s="62"/>
      <c r="F47" s="62"/>
      <c r="G47" s="62"/>
      <c r="H47" s="100"/>
      <c r="I47" s="100"/>
      <c r="J47" s="100"/>
    </row>
    <row r="48" s="3" customFormat="1" ht="36" customHeight="1" spans="1:7">
      <c r="A48" s="27" t="s">
        <v>85</v>
      </c>
      <c r="B48" s="27" t="s">
        <v>1</v>
      </c>
      <c r="C48" s="29" t="s">
        <v>86</v>
      </c>
      <c r="D48" s="29" t="s">
        <v>131</v>
      </c>
      <c r="E48" s="29" t="s">
        <v>88</v>
      </c>
      <c r="F48" s="29" t="s">
        <v>89</v>
      </c>
      <c r="G48" s="29" t="s">
        <v>20</v>
      </c>
    </row>
    <row r="49" s="6" customFormat="1" ht="189" customHeight="1" spans="1:217">
      <c r="A49" s="101">
        <v>1</v>
      </c>
      <c r="B49" s="101">
        <v>22005065</v>
      </c>
      <c r="C49" s="102" t="s">
        <v>182</v>
      </c>
      <c r="D49" s="102" t="s">
        <v>183</v>
      </c>
      <c r="E49" s="101">
        <v>59</v>
      </c>
      <c r="F49" s="101">
        <f>E49</f>
        <v>59</v>
      </c>
      <c r="G49" s="101">
        <v>1</v>
      </c>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c r="AU49" s="77"/>
      <c r="AV49" s="77"/>
      <c r="AW49" s="77"/>
      <c r="AX49" s="77"/>
      <c r="AY49" s="77"/>
      <c r="AZ49" s="77"/>
      <c r="BA49" s="77"/>
      <c r="BB49" s="77"/>
      <c r="BC49" s="77"/>
      <c r="BD49" s="77"/>
      <c r="BE49" s="77"/>
      <c r="BF49" s="77"/>
      <c r="BG49" s="77"/>
      <c r="BH49" s="77"/>
      <c r="BI49" s="77"/>
      <c r="BJ49" s="77"/>
      <c r="BK49" s="77"/>
      <c r="BL49" s="77"/>
      <c r="BM49" s="77"/>
      <c r="BN49" s="77"/>
      <c r="BO49" s="77"/>
      <c r="BP49" s="77"/>
      <c r="BQ49" s="77"/>
      <c r="BR49" s="77"/>
      <c r="BS49" s="77"/>
      <c r="BT49" s="77"/>
      <c r="BU49" s="77"/>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7"/>
      <c r="DG49" s="77"/>
      <c r="DH49" s="77"/>
      <c r="DI49" s="77"/>
      <c r="DJ49" s="77"/>
      <c r="DK49" s="77"/>
      <c r="DL49" s="77"/>
      <c r="DM49" s="77"/>
      <c r="DN49" s="77"/>
      <c r="DO49" s="77"/>
      <c r="DP49" s="77"/>
      <c r="DQ49" s="77"/>
      <c r="DR49" s="77"/>
      <c r="DS49" s="77"/>
      <c r="DT49" s="77"/>
      <c r="DU49" s="77"/>
      <c r="DV49" s="77"/>
      <c r="DW49" s="77"/>
      <c r="DX49" s="77"/>
      <c r="DY49" s="77"/>
      <c r="DZ49" s="77"/>
      <c r="EA49" s="77"/>
      <c r="EB49" s="77"/>
      <c r="EC49" s="77"/>
      <c r="ED49" s="77"/>
      <c r="EE49" s="77"/>
      <c r="EF49" s="77"/>
      <c r="EG49" s="77"/>
      <c r="EH49" s="77"/>
      <c r="EI49" s="77"/>
      <c r="EJ49" s="77"/>
      <c r="EK49" s="77"/>
      <c r="EL49" s="77"/>
      <c r="EM49" s="77"/>
      <c r="EN49" s="77"/>
      <c r="EO49" s="77"/>
      <c r="EP49" s="77"/>
      <c r="EQ49" s="77"/>
      <c r="ER49" s="77"/>
      <c r="ES49" s="77"/>
      <c r="ET49" s="77"/>
      <c r="EU49" s="77"/>
      <c r="EV49" s="77"/>
      <c r="EW49" s="77"/>
      <c r="EX49" s="77"/>
      <c r="EY49" s="77"/>
      <c r="EZ49" s="77"/>
      <c r="FA49" s="77"/>
      <c r="FB49" s="77"/>
      <c r="FC49" s="77"/>
      <c r="FD49" s="77"/>
      <c r="FE49" s="77"/>
      <c r="FF49" s="77"/>
      <c r="FG49" s="77"/>
      <c r="FH49" s="77"/>
      <c r="FI49" s="77"/>
      <c r="FJ49" s="77"/>
      <c r="FK49" s="77"/>
      <c r="FL49" s="77"/>
      <c r="FM49" s="77"/>
      <c r="FN49" s="77"/>
      <c r="FO49" s="77"/>
      <c r="FP49" s="77"/>
      <c r="FQ49" s="77"/>
      <c r="FR49" s="77"/>
      <c r="FS49" s="77"/>
      <c r="FT49" s="77"/>
      <c r="FU49" s="77"/>
      <c r="FV49" s="77"/>
      <c r="FW49" s="77"/>
      <c r="FX49" s="77"/>
      <c r="FY49" s="77"/>
      <c r="FZ49" s="77"/>
      <c r="GA49" s="77"/>
      <c r="GB49" s="77"/>
      <c r="GC49" s="77"/>
      <c r="GD49" s="77"/>
      <c r="GE49" s="77"/>
      <c r="GF49" s="77"/>
      <c r="GG49" s="77"/>
      <c r="GH49" s="77"/>
      <c r="GI49" s="77"/>
      <c r="GJ49" s="77"/>
      <c r="GK49" s="77"/>
      <c r="GL49" s="77"/>
      <c r="GM49" s="77"/>
      <c r="GN49" s="77"/>
      <c r="GO49" s="77"/>
      <c r="GP49" s="77"/>
      <c r="GQ49" s="77"/>
      <c r="GR49" s="77"/>
      <c r="GS49" s="5"/>
      <c r="GT49" s="5"/>
      <c r="GU49" s="5"/>
      <c r="GV49" s="5"/>
      <c r="GW49" s="5"/>
      <c r="GX49" s="5"/>
      <c r="GY49" s="5"/>
      <c r="GZ49" s="5"/>
      <c r="HA49" s="5"/>
      <c r="HB49" s="5"/>
      <c r="HC49" s="5"/>
      <c r="HD49" s="5"/>
      <c r="HE49" s="5"/>
      <c r="HF49" s="5"/>
      <c r="HG49" s="5"/>
      <c r="HH49" s="5"/>
      <c r="HI49" s="5"/>
    </row>
    <row r="50" s="6" customFormat="1" ht="189" customHeight="1" spans="1:217">
      <c r="A50" s="101">
        <v>2</v>
      </c>
      <c r="B50" s="101">
        <v>22005069</v>
      </c>
      <c r="C50" s="102" t="s">
        <v>184</v>
      </c>
      <c r="D50" s="102" t="s">
        <v>185</v>
      </c>
      <c r="E50" s="101">
        <v>53</v>
      </c>
      <c r="F50" s="101">
        <f t="shared" ref="F50:F61" si="3">E50</f>
        <v>53</v>
      </c>
      <c r="G50" s="101">
        <v>2</v>
      </c>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77"/>
      <c r="AL50" s="77"/>
      <c r="AM50" s="77"/>
      <c r="AN50" s="77"/>
      <c r="AO50" s="77"/>
      <c r="AP50" s="77"/>
      <c r="AQ50" s="77"/>
      <c r="AR50" s="77"/>
      <c r="AS50" s="77"/>
      <c r="AT50" s="77"/>
      <c r="AU50" s="77"/>
      <c r="AV50" s="77"/>
      <c r="AW50" s="77"/>
      <c r="AX50" s="77"/>
      <c r="AY50" s="77"/>
      <c r="AZ50" s="77"/>
      <c r="BA50" s="77"/>
      <c r="BB50" s="77"/>
      <c r="BC50" s="77"/>
      <c r="BD50" s="77"/>
      <c r="BE50" s="77"/>
      <c r="BF50" s="77"/>
      <c r="BG50" s="77"/>
      <c r="BH50" s="77"/>
      <c r="BI50" s="77"/>
      <c r="BJ50" s="77"/>
      <c r="BK50" s="77"/>
      <c r="BL50" s="77"/>
      <c r="BM50" s="77"/>
      <c r="BN50" s="77"/>
      <c r="BO50" s="77"/>
      <c r="BP50" s="77"/>
      <c r="BQ50" s="77"/>
      <c r="BR50" s="77"/>
      <c r="BS50" s="77"/>
      <c r="BT50" s="77"/>
      <c r="BU50" s="77"/>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c r="CW50" s="77"/>
      <c r="CX50" s="77"/>
      <c r="CY50" s="77"/>
      <c r="CZ50" s="77"/>
      <c r="DA50" s="77"/>
      <c r="DB50" s="77"/>
      <c r="DC50" s="77"/>
      <c r="DD50" s="77"/>
      <c r="DE50" s="77"/>
      <c r="DF50" s="77"/>
      <c r="DG50" s="77"/>
      <c r="DH50" s="77"/>
      <c r="DI50" s="77"/>
      <c r="DJ50" s="77"/>
      <c r="DK50" s="77"/>
      <c r="DL50" s="77"/>
      <c r="DM50" s="77"/>
      <c r="DN50" s="77"/>
      <c r="DO50" s="77"/>
      <c r="DP50" s="77"/>
      <c r="DQ50" s="77"/>
      <c r="DR50" s="77"/>
      <c r="DS50" s="77"/>
      <c r="DT50" s="77"/>
      <c r="DU50" s="77"/>
      <c r="DV50" s="77"/>
      <c r="DW50" s="77"/>
      <c r="DX50" s="77"/>
      <c r="DY50" s="77"/>
      <c r="DZ50" s="77"/>
      <c r="EA50" s="77"/>
      <c r="EB50" s="77"/>
      <c r="EC50" s="77"/>
      <c r="ED50" s="77"/>
      <c r="EE50" s="77"/>
      <c r="EF50" s="77"/>
      <c r="EG50" s="77"/>
      <c r="EH50" s="77"/>
      <c r="EI50" s="77"/>
      <c r="EJ50" s="77"/>
      <c r="EK50" s="77"/>
      <c r="EL50" s="77"/>
      <c r="EM50" s="77"/>
      <c r="EN50" s="77"/>
      <c r="EO50" s="77"/>
      <c r="EP50" s="77"/>
      <c r="EQ50" s="77"/>
      <c r="ER50" s="77"/>
      <c r="ES50" s="77"/>
      <c r="ET50" s="77"/>
      <c r="EU50" s="77"/>
      <c r="EV50" s="77"/>
      <c r="EW50" s="77"/>
      <c r="EX50" s="77"/>
      <c r="EY50" s="77"/>
      <c r="EZ50" s="77"/>
      <c r="FA50" s="77"/>
      <c r="FB50" s="77"/>
      <c r="FC50" s="77"/>
      <c r="FD50" s="77"/>
      <c r="FE50" s="77"/>
      <c r="FF50" s="77"/>
      <c r="FG50" s="77"/>
      <c r="FH50" s="77"/>
      <c r="FI50" s="77"/>
      <c r="FJ50" s="77"/>
      <c r="FK50" s="77"/>
      <c r="FL50" s="77"/>
      <c r="FM50" s="77"/>
      <c r="FN50" s="77"/>
      <c r="FO50" s="77"/>
      <c r="FP50" s="77"/>
      <c r="FQ50" s="77"/>
      <c r="FR50" s="77"/>
      <c r="FS50" s="77"/>
      <c r="FT50" s="77"/>
      <c r="FU50" s="77"/>
      <c r="FV50" s="77"/>
      <c r="FW50" s="77"/>
      <c r="FX50" s="77"/>
      <c r="FY50" s="77"/>
      <c r="FZ50" s="77"/>
      <c r="GA50" s="77"/>
      <c r="GB50" s="77"/>
      <c r="GC50" s="77"/>
      <c r="GD50" s="77"/>
      <c r="GE50" s="77"/>
      <c r="GF50" s="77"/>
      <c r="GG50" s="77"/>
      <c r="GH50" s="77"/>
      <c r="GI50" s="77"/>
      <c r="GJ50" s="77"/>
      <c r="GK50" s="77"/>
      <c r="GL50" s="77"/>
      <c r="GM50" s="77"/>
      <c r="GN50" s="77"/>
      <c r="GO50" s="77"/>
      <c r="GP50" s="77"/>
      <c r="GQ50" s="77"/>
      <c r="GR50" s="77"/>
      <c r="GS50" s="5"/>
      <c r="GT50" s="5"/>
      <c r="GU50" s="5"/>
      <c r="GV50" s="5"/>
      <c r="GW50" s="5"/>
      <c r="GX50" s="5"/>
      <c r="GY50" s="5"/>
      <c r="GZ50" s="5"/>
      <c r="HA50" s="5"/>
      <c r="HB50" s="5"/>
      <c r="HC50" s="5"/>
      <c r="HD50" s="5"/>
      <c r="HE50" s="5"/>
      <c r="HF50" s="5"/>
      <c r="HG50" s="5"/>
      <c r="HH50" s="5"/>
      <c r="HI50" s="5"/>
    </row>
    <row r="51" s="6" customFormat="1" ht="72" spans="1:217">
      <c r="A51" s="101">
        <v>3</v>
      </c>
      <c r="B51" s="86">
        <v>22005068</v>
      </c>
      <c r="C51" s="87" t="s">
        <v>186</v>
      </c>
      <c r="D51" s="87" t="s">
        <v>187</v>
      </c>
      <c r="E51" s="86">
        <v>36</v>
      </c>
      <c r="F51" s="101">
        <f t="shared" si="3"/>
        <v>36</v>
      </c>
      <c r="G51" s="86">
        <v>3</v>
      </c>
      <c r="H51" s="77"/>
      <c r="I51" s="77"/>
      <c r="J51" s="77"/>
      <c r="K51" s="77"/>
      <c r="L51" s="77"/>
      <c r="M51" s="77"/>
      <c r="N51" s="77"/>
      <c r="O51" s="77"/>
      <c r="P51" s="77"/>
      <c r="Q51" s="77"/>
      <c r="R51" s="77"/>
      <c r="S51" s="77"/>
      <c r="T51" s="77"/>
      <c r="U51" s="77"/>
      <c r="V51" s="77"/>
      <c r="W51" s="77"/>
      <c r="X51" s="77"/>
      <c r="Y51" s="77"/>
      <c r="Z51" s="77"/>
      <c r="AA51" s="77"/>
      <c r="AB51" s="77"/>
      <c r="AC51" s="77"/>
      <c r="AD51" s="77"/>
      <c r="AE51" s="77"/>
      <c r="AF51" s="77"/>
      <c r="AG51" s="77"/>
      <c r="AH51" s="77"/>
      <c r="AI51" s="77"/>
      <c r="AJ51" s="77"/>
      <c r="AK51" s="77"/>
      <c r="AL51" s="77"/>
      <c r="AM51" s="77"/>
      <c r="AN51" s="77"/>
      <c r="AO51" s="77"/>
      <c r="AP51" s="77"/>
      <c r="AQ51" s="77"/>
      <c r="AR51" s="77"/>
      <c r="AS51" s="77"/>
      <c r="AT51" s="77"/>
      <c r="AU51" s="77"/>
      <c r="AV51" s="77"/>
      <c r="AW51" s="77"/>
      <c r="AX51" s="77"/>
      <c r="AY51" s="77"/>
      <c r="AZ51" s="77"/>
      <c r="BA51" s="77"/>
      <c r="BB51" s="77"/>
      <c r="BC51" s="77"/>
      <c r="BD51" s="77"/>
      <c r="BE51" s="77"/>
      <c r="BF51" s="77"/>
      <c r="BG51" s="77"/>
      <c r="BH51" s="77"/>
      <c r="BI51" s="77"/>
      <c r="BJ51" s="77"/>
      <c r="BK51" s="77"/>
      <c r="BL51" s="77"/>
      <c r="BM51" s="77"/>
      <c r="BN51" s="77"/>
      <c r="BO51" s="77"/>
      <c r="BP51" s="77"/>
      <c r="BQ51" s="77"/>
      <c r="BR51" s="77"/>
      <c r="BS51" s="77"/>
      <c r="BT51" s="77"/>
      <c r="BU51" s="77"/>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c r="DD51" s="77"/>
      <c r="DE51" s="77"/>
      <c r="DF51" s="77"/>
      <c r="DG51" s="77"/>
      <c r="DH51" s="77"/>
      <c r="DI51" s="77"/>
      <c r="DJ51" s="77"/>
      <c r="DK51" s="77"/>
      <c r="DL51" s="77"/>
      <c r="DM51" s="77"/>
      <c r="DN51" s="77"/>
      <c r="DO51" s="77"/>
      <c r="DP51" s="77"/>
      <c r="DQ51" s="77"/>
      <c r="DR51" s="77"/>
      <c r="DS51" s="77"/>
      <c r="DT51" s="77"/>
      <c r="DU51" s="77"/>
      <c r="DV51" s="77"/>
      <c r="DW51" s="77"/>
      <c r="DX51" s="77"/>
      <c r="DY51" s="77"/>
      <c r="DZ51" s="77"/>
      <c r="EA51" s="77"/>
      <c r="EB51" s="77"/>
      <c r="EC51" s="77"/>
      <c r="ED51" s="77"/>
      <c r="EE51" s="77"/>
      <c r="EF51" s="77"/>
      <c r="EG51" s="77"/>
      <c r="EH51" s="77"/>
      <c r="EI51" s="77"/>
      <c r="EJ51" s="77"/>
      <c r="EK51" s="77"/>
      <c r="EL51" s="77"/>
      <c r="EM51" s="77"/>
      <c r="EN51" s="77"/>
      <c r="EO51" s="77"/>
      <c r="EP51" s="77"/>
      <c r="EQ51" s="77"/>
      <c r="ER51" s="77"/>
      <c r="ES51" s="77"/>
      <c r="ET51" s="77"/>
      <c r="EU51" s="77"/>
      <c r="EV51" s="77"/>
      <c r="EW51" s="77"/>
      <c r="EX51" s="77"/>
      <c r="EY51" s="77"/>
      <c r="EZ51" s="77"/>
      <c r="FA51" s="77"/>
      <c r="FB51" s="77"/>
      <c r="FC51" s="77"/>
      <c r="FD51" s="77"/>
      <c r="FE51" s="77"/>
      <c r="FF51" s="77"/>
      <c r="FG51" s="77"/>
      <c r="FH51" s="77"/>
      <c r="FI51" s="77"/>
      <c r="FJ51" s="77"/>
      <c r="FK51" s="77"/>
      <c r="FL51" s="77"/>
      <c r="FM51" s="77"/>
      <c r="FN51" s="77"/>
      <c r="FO51" s="77"/>
      <c r="FP51" s="77"/>
      <c r="FQ51" s="77"/>
      <c r="FR51" s="77"/>
      <c r="FS51" s="77"/>
      <c r="FT51" s="77"/>
      <c r="FU51" s="77"/>
      <c r="FV51" s="77"/>
      <c r="FW51" s="77"/>
      <c r="FX51" s="77"/>
      <c r="FY51" s="77"/>
      <c r="FZ51" s="77"/>
      <c r="GA51" s="77"/>
      <c r="GB51" s="77"/>
      <c r="GC51" s="77"/>
      <c r="GD51" s="77"/>
      <c r="GE51" s="77"/>
      <c r="GF51" s="77"/>
      <c r="GG51" s="77"/>
      <c r="GH51" s="77"/>
      <c r="GI51" s="77"/>
      <c r="GJ51" s="77"/>
      <c r="GK51" s="77"/>
      <c r="GL51" s="77"/>
      <c r="GM51" s="77"/>
      <c r="GN51" s="77"/>
      <c r="GO51" s="77"/>
      <c r="GP51" s="77"/>
      <c r="GQ51" s="77"/>
      <c r="GR51" s="77"/>
      <c r="GS51" s="5"/>
      <c r="GT51" s="5"/>
      <c r="GU51" s="5"/>
      <c r="GV51" s="5"/>
      <c r="GW51" s="5"/>
      <c r="GX51" s="5"/>
      <c r="GY51" s="5"/>
      <c r="GZ51" s="5"/>
      <c r="HA51" s="5"/>
      <c r="HB51" s="5"/>
      <c r="HC51" s="5"/>
      <c r="HD51" s="5"/>
      <c r="HE51" s="5"/>
      <c r="HF51" s="5"/>
      <c r="HG51" s="5"/>
      <c r="HH51" s="5"/>
      <c r="HI51" s="5"/>
    </row>
    <row r="52" ht="84" spans="1:200">
      <c r="A52" s="101">
        <v>4</v>
      </c>
      <c r="B52" s="86">
        <v>22005061</v>
      </c>
      <c r="C52" s="87" t="s">
        <v>188</v>
      </c>
      <c r="D52" s="87" t="s">
        <v>189</v>
      </c>
      <c r="E52" s="86">
        <v>32</v>
      </c>
      <c r="F52" s="101">
        <f t="shared" si="3"/>
        <v>32</v>
      </c>
      <c r="G52" s="86">
        <v>4</v>
      </c>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7"/>
      <c r="AL52" s="77"/>
      <c r="AM52" s="77"/>
      <c r="AN52" s="77"/>
      <c r="AO52" s="77"/>
      <c r="AP52" s="77"/>
      <c r="AQ52" s="77"/>
      <c r="AR52" s="77"/>
      <c r="AS52" s="77"/>
      <c r="AT52" s="77"/>
      <c r="AU52" s="77"/>
      <c r="AV52" s="77"/>
      <c r="AW52" s="77"/>
      <c r="AX52" s="77"/>
      <c r="AY52" s="77"/>
      <c r="AZ52" s="77"/>
      <c r="BA52" s="77"/>
      <c r="BB52" s="77"/>
      <c r="BC52" s="77"/>
      <c r="BD52" s="77"/>
      <c r="BE52" s="77"/>
      <c r="BF52" s="77"/>
      <c r="BG52" s="77"/>
      <c r="BH52" s="77"/>
      <c r="BI52" s="77"/>
      <c r="BJ52" s="77"/>
      <c r="BK52" s="77"/>
      <c r="BL52" s="77"/>
      <c r="BM52" s="77"/>
      <c r="BN52" s="77"/>
      <c r="BO52" s="77"/>
      <c r="BP52" s="77"/>
      <c r="BQ52" s="77"/>
      <c r="BR52" s="77"/>
      <c r="BS52" s="77"/>
      <c r="BT52" s="77"/>
      <c r="BU52" s="77"/>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c r="EN52" s="77"/>
      <c r="EO52" s="77"/>
      <c r="EP52" s="77"/>
      <c r="EQ52" s="77"/>
      <c r="ER52" s="77"/>
      <c r="ES52" s="77"/>
      <c r="ET52" s="77"/>
      <c r="EU52" s="77"/>
      <c r="EV52" s="77"/>
      <c r="EW52" s="77"/>
      <c r="EX52" s="77"/>
      <c r="EY52" s="77"/>
      <c r="EZ52" s="77"/>
      <c r="FA52" s="77"/>
      <c r="FB52" s="77"/>
      <c r="FC52" s="77"/>
      <c r="FD52" s="77"/>
      <c r="FE52" s="77"/>
      <c r="FF52" s="77"/>
      <c r="FG52" s="77"/>
      <c r="FH52" s="77"/>
      <c r="FI52" s="77"/>
      <c r="FJ52" s="77"/>
      <c r="FK52" s="77"/>
      <c r="FL52" s="77"/>
      <c r="FM52" s="77"/>
      <c r="FN52" s="77"/>
      <c r="FO52" s="77"/>
      <c r="FP52" s="77"/>
      <c r="FQ52" s="77"/>
      <c r="FR52" s="77"/>
      <c r="FS52" s="77"/>
      <c r="FT52" s="77"/>
      <c r="FU52" s="77"/>
      <c r="FV52" s="77"/>
      <c r="FW52" s="77"/>
      <c r="FX52" s="77"/>
      <c r="FY52" s="77"/>
      <c r="FZ52" s="77"/>
      <c r="GA52" s="77"/>
      <c r="GB52" s="77"/>
      <c r="GC52" s="77"/>
      <c r="GD52" s="77"/>
      <c r="GE52" s="77"/>
      <c r="GF52" s="77"/>
      <c r="GG52" s="77"/>
      <c r="GH52" s="77"/>
      <c r="GI52" s="77"/>
      <c r="GJ52" s="77"/>
      <c r="GK52" s="77"/>
      <c r="GL52" s="77"/>
      <c r="GM52" s="77"/>
      <c r="GN52" s="77"/>
      <c r="GO52" s="77"/>
      <c r="GP52" s="77"/>
      <c r="GQ52" s="77"/>
      <c r="GR52" s="77"/>
    </row>
    <row r="53" ht="36" spans="1:200">
      <c r="A53" s="101">
        <v>5</v>
      </c>
      <c r="B53" s="86">
        <v>22005063</v>
      </c>
      <c r="C53" s="87" t="s">
        <v>190</v>
      </c>
      <c r="D53" s="87" t="s">
        <v>191</v>
      </c>
      <c r="E53" s="86">
        <v>30</v>
      </c>
      <c r="F53" s="101">
        <f t="shared" si="3"/>
        <v>30</v>
      </c>
      <c r="G53" s="86">
        <v>5</v>
      </c>
      <c r="H53" s="77"/>
      <c r="I53" s="77"/>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7"/>
      <c r="AL53" s="77"/>
      <c r="AM53" s="77"/>
      <c r="AN53" s="77"/>
      <c r="AO53" s="77"/>
      <c r="AP53" s="77"/>
      <c r="AQ53" s="77"/>
      <c r="AR53" s="77"/>
      <c r="AS53" s="77"/>
      <c r="AT53" s="77"/>
      <c r="AU53" s="77"/>
      <c r="AV53" s="77"/>
      <c r="AW53" s="77"/>
      <c r="AX53" s="77"/>
      <c r="AY53" s="77"/>
      <c r="AZ53" s="77"/>
      <c r="BA53" s="77"/>
      <c r="BB53" s="77"/>
      <c r="BC53" s="77"/>
      <c r="BD53" s="77"/>
      <c r="BE53" s="77"/>
      <c r="BF53" s="77"/>
      <c r="BG53" s="77"/>
      <c r="BH53" s="77"/>
      <c r="BI53" s="77"/>
      <c r="BJ53" s="77"/>
      <c r="BK53" s="77"/>
      <c r="BL53" s="77"/>
      <c r="BM53" s="77"/>
      <c r="BN53" s="77"/>
      <c r="BO53" s="77"/>
      <c r="BP53" s="77"/>
      <c r="BQ53" s="77"/>
      <c r="BR53" s="77"/>
      <c r="BS53" s="77"/>
      <c r="BT53" s="77"/>
      <c r="BU53" s="77"/>
      <c r="BV53" s="77"/>
      <c r="BW53" s="77"/>
      <c r="BX53" s="77"/>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77"/>
      <c r="DR53" s="77"/>
      <c r="DS53" s="77"/>
      <c r="DT53" s="77"/>
      <c r="DU53" s="77"/>
      <c r="DV53" s="77"/>
      <c r="DW53" s="77"/>
      <c r="DX53" s="77"/>
      <c r="DY53" s="77"/>
      <c r="DZ53" s="77"/>
      <c r="EA53" s="77"/>
      <c r="EB53" s="77"/>
      <c r="EC53" s="77"/>
      <c r="ED53" s="77"/>
      <c r="EE53" s="77"/>
      <c r="EF53" s="77"/>
      <c r="EG53" s="77"/>
      <c r="EH53" s="77"/>
      <c r="EI53" s="77"/>
      <c r="EJ53" s="77"/>
      <c r="EK53" s="77"/>
      <c r="EL53" s="77"/>
      <c r="EM53" s="77"/>
      <c r="EN53" s="77"/>
      <c r="EO53" s="77"/>
      <c r="EP53" s="77"/>
      <c r="EQ53" s="77"/>
      <c r="ER53" s="77"/>
      <c r="ES53" s="77"/>
      <c r="ET53" s="77"/>
      <c r="EU53" s="77"/>
      <c r="EV53" s="77"/>
      <c r="EW53" s="77"/>
      <c r="EX53" s="77"/>
      <c r="EY53" s="77"/>
      <c r="EZ53" s="77"/>
      <c r="FA53" s="77"/>
      <c r="FB53" s="77"/>
      <c r="FC53" s="77"/>
      <c r="FD53" s="77"/>
      <c r="FE53" s="77"/>
      <c r="FF53" s="77"/>
      <c r="FG53" s="77"/>
      <c r="FH53" s="77"/>
      <c r="FI53" s="77"/>
      <c r="FJ53" s="77"/>
      <c r="FK53" s="77"/>
      <c r="FL53" s="77"/>
      <c r="FM53" s="77"/>
      <c r="FN53" s="77"/>
      <c r="FO53" s="77"/>
      <c r="FP53" s="77"/>
      <c r="FQ53" s="77"/>
      <c r="FR53" s="77"/>
      <c r="FS53" s="77"/>
      <c r="FT53" s="77"/>
      <c r="FU53" s="77"/>
      <c r="FV53" s="77"/>
      <c r="FW53" s="77"/>
      <c r="FX53" s="77"/>
      <c r="FY53" s="77"/>
      <c r="FZ53" s="77"/>
      <c r="GA53" s="77"/>
      <c r="GB53" s="77"/>
      <c r="GC53" s="77"/>
      <c r="GD53" s="77"/>
      <c r="GE53" s="77"/>
      <c r="GF53" s="77"/>
      <c r="GG53" s="77"/>
      <c r="GH53" s="77"/>
      <c r="GI53" s="77"/>
      <c r="GJ53" s="77"/>
      <c r="GK53" s="77"/>
      <c r="GL53" s="77"/>
      <c r="GM53" s="77"/>
      <c r="GN53" s="77"/>
      <c r="GO53" s="77"/>
      <c r="GP53" s="77"/>
      <c r="GQ53" s="77"/>
      <c r="GR53" s="77"/>
    </row>
    <row r="54" s="6" customFormat="1" ht="60" spans="1:217">
      <c r="A54" s="101">
        <v>6</v>
      </c>
      <c r="B54" s="86">
        <v>22005067</v>
      </c>
      <c r="C54" s="89" t="s">
        <v>192</v>
      </c>
      <c r="D54" s="87" t="s">
        <v>193</v>
      </c>
      <c r="E54" s="86">
        <v>20</v>
      </c>
      <c r="F54" s="101">
        <f t="shared" si="3"/>
        <v>20</v>
      </c>
      <c r="G54" s="86">
        <v>6</v>
      </c>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7"/>
      <c r="BS54" s="77"/>
      <c r="BT54" s="77"/>
      <c r="BU54" s="77"/>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c r="DY54" s="77"/>
      <c r="DZ54" s="77"/>
      <c r="EA54" s="77"/>
      <c r="EB54" s="77"/>
      <c r="EC54" s="77"/>
      <c r="ED54" s="77"/>
      <c r="EE54" s="77"/>
      <c r="EF54" s="77"/>
      <c r="EG54" s="77"/>
      <c r="EH54" s="77"/>
      <c r="EI54" s="77"/>
      <c r="EJ54" s="77"/>
      <c r="EK54" s="77"/>
      <c r="EL54" s="77"/>
      <c r="EM54" s="77"/>
      <c r="EN54" s="77"/>
      <c r="EO54" s="77"/>
      <c r="EP54" s="77"/>
      <c r="EQ54" s="77"/>
      <c r="ER54" s="77"/>
      <c r="ES54" s="77"/>
      <c r="ET54" s="77"/>
      <c r="EU54" s="77"/>
      <c r="EV54" s="77"/>
      <c r="EW54" s="77"/>
      <c r="EX54" s="77"/>
      <c r="EY54" s="77"/>
      <c r="EZ54" s="77"/>
      <c r="FA54" s="77"/>
      <c r="FB54" s="77"/>
      <c r="FC54" s="77"/>
      <c r="FD54" s="77"/>
      <c r="FE54" s="77"/>
      <c r="FF54" s="77"/>
      <c r="FG54" s="77"/>
      <c r="FH54" s="77"/>
      <c r="FI54" s="77"/>
      <c r="FJ54" s="77"/>
      <c r="FK54" s="77"/>
      <c r="FL54" s="77"/>
      <c r="FM54" s="77"/>
      <c r="FN54" s="77"/>
      <c r="FO54" s="77"/>
      <c r="FP54" s="77"/>
      <c r="FQ54" s="77"/>
      <c r="FR54" s="77"/>
      <c r="FS54" s="77"/>
      <c r="FT54" s="77"/>
      <c r="FU54" s="77"/>
      <c r="FV54" s="77"/>
      <c r="FW54" s="77"/>
      <c r="FX54" s="77"/>
      <c r="FY54" s="77"/>
      <c r="FZ54" s="77"/>
      <c r="GA54" s="77"/>
      <c r="GB54" s="77"/>
      <c r="GC54" s="77"/>
      <c r="GD54" s="77"/>
      <c r="GE54" s="77"/>
      <c r="GF54" s="77"/>
      <c r="GG54" s="77"/>
      <c r="GH54" s="77"/>
      <c r="GI54" s="77"/>
      <c r="GJ54" s="77"/>
      <c r="GK54" s="77"/>
      <c r="GL54" s="77"/>
      <c r="GM54" s="77"/>
      <c r="GN54" s="77"/>
      <c r="GO54" s="77"/>
      <c r="GP54" s="77"/>
      <c r="GQ54" s="77"/>
      <c r="GR54" s="77"/>
      <c r="GS54" s="5"/>
      <c r="GT54" s="5"/>
      <c r="GU54" s="5"/>
      <c r="GV54" s="5"/>
      <c r="GW54" s="5"/>
      <c r="GX54" s="5"/>
      <c r="GY54" s="5"/>
      <c r="GZ54" s="5"/>
      <c r="HA54" s="5"/>
      <c r="HB54" s="5"/>
      <c r="HC54" s="5"/>
      <c r="HD54" s="5"/>
      <c r="HE54" s="5"/>
      <c r="HF54" s="5"/>
      <c r="HG54" s="5"/>
      <c r="HH54" s="5"/>
      <c r="HI54" s="5"/>
    </row>
    <row r="55" s="6" customFormat="1" ht="72" spans="1:217">
      <c r="A55" s="101">
        <v>7</v>
      </c>
      <c r="B55" s="86">
        <v>22005062</v>
      </c>
      <c r="C55" s="87" t="s">
        <v>194</v>
      </c>
      <c r="D55" s="87" t="s">
        <v>195</v>
      </c>
      <c r="E55" s="86">
        <v>20</v>
      </c>
      <c r="F55" s="101">
        <f t="shared" si="3"/>
        <v>20</v>
      </c>
      <c r="G55" s="86">
        <v>6</v>
      </c>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c r="BH55" s="77"/>
      <c r="BI55" s="77"/>
      <c r="BJ55" s="77"/>
      <c r="BK55" s="77"/>
      <c r="BL55" s="77"/>
      <c r="BM55" s="77"/>
      <c r="BN55" s="77"/>
      <c r="BO55" s="77"/>
      <c r="BP55" s="77"/>
      <c r="BQ55" s="77"/>
      <c r="BR55" s="77"/>
      <c r="BS55" s="77"/>
      <c r="BT55" s="77"/>
      <c r="BU55" s="77"/>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c r="EN55" s="77"/>
      <c r="EO55" s="77"/>
      <c r="EP55" s="77"/>
      <c r="EQ55" s="77"/>
      <c r="ER55" s="77"/>
      <c r="ES55" s="77"/>
      <c r="ET55" s="77"/>
      <c r="EU55" s="77"/>
      <c r="EV55" s="77"/>
      <c r="EW55" s="77"/>
      <c r="EX55" s="77"/>
      <c r="EY55" s="77"/>
      <c r="EZ55" s="77"/>
      <c r="FA55" s="77"/>
      <c r="FB55" s="77"/>
      <c r="FC55" s="77"/>
      <c r="FD55" s="77"/>
      <c r="FE55" s="77"/>
      <c r="FF55" s="77"/>
      <c r="FG55" s="77"/>
      <c r="FH55" s="77"/>
      <c r="FI55" s="77"/>
      <c r="FJ55" s="77"/>
      <c r="FK55" s="77"/>
      <c r="FL55" s="77"/>
      <c r="FM55" s="77"/>
      <c r="FN55" s="77"/>
      <c r="FO55" s="77"/>
      <c r="FP55" s="77"/>
      <c r="FQ55" s="77"/>
      <c r="FR55" s="77"/>
      <c r="FS55" s="77"/>
      <c r="FT55" s="77"/>
      <c r="FU55" s="77"/>
      <c r="FV55" s="77"/>
      <c r="FW55" s="77"/>
      <c r="FX55" s="77"/>
      <c r="FY55" s="77"/>
      <c r="FZ55" s="77"/>
      <c r="GA55" s="77"/>
      <c r="GB55" s="77"/>
      <c r="GC55" s="77"/>
      <c r="GD55" s="77"/>
      <c r="GE55" s="77"/>
      <c r="GF55" s="77"/>
      <c r="GG55" s="77"/>
      <c r="GH55" s="77"/>
      <c r="GI55" s="77"/>
      <c r="GJ55" s="77"/>
      <c r="GK55" s="77"/>
      <c r="GL55" s="77"/>
      <c r="GM55" s="77"/>
      <c r="GN55" s="77"/>
      <c r="GO55" s="77"/>
      <c r="GP55" s="77"/>
      <c r="GQ55" s="77"/>
      <c r="GR55" s="77"/>
      <c r="GS55" s="5"/>
      <c r="GT55" s="5"/>
      <c r="GU55" s="5"/>
      <c r="GV55" s="5"/>
      <c r="GW55" s="5"/>
      <c r="GX55" s="5"/>
      <c r="GY55" s="5"/>
      <c r="GZ55" s="5"/>
      <c r="HA55" s="5"/>
      <c r="HB55" s="5"/>
      <c r="HC55" s="5"/>
      <c r="HD55" s="5"/>
      <c r="HE55" s="5"/>
      <c r="HF55" s="5"/>
      <c r="HG55" s="5"/>
      <c r="HH55" s="5"/>
      <c r="HI55" s="5"/>
    </row>
    <row r="56" s="6" customFormat="1" spans="1:217">
      <c r="A56" s="101">
        <v>8</v>
      </c>
      <c r="B56" s="86">
        <v>22005056</v>
      </c>
      <c r="C56" s="87" t="s">
        <v>196</v>
      </c>
      <c r="D56" s="87" t="s">
        <v>197</v>
      </c>
      <c r="E56" s="86">
        <v>8</v>
      </c>
      <c r="F56" s="101">
        <f t="shared" si="3"/>
        <v>8</v>
      </c>
      <c r="G56" s="86">
        <v>8</v>
      </c>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7"/>
      <c r="AL56" s="77"/>
      <c r="AM56" s="77"/>
      <c r="AN56" s="77"/>
      <c r="AO56" s="77"/>
      <c r="AP56" s="77"/>
      <c r="AQ56" s="77"/>
      <c r="AR56" s="77"/>
      <c r="AS56" s="77"/>
      <c r="AT56" s="77"/>
      <c r="AU56" s="77"/>
      <c r="AV56" s="77"/>
      <c r="AW56" s="77"/>
      <c r="AX56" s="77"/>
      <c r="AY56" s="77"/>
      <c r="AZ56" s="77"/>
      <c r="BA56" s="77"/>
      <c r="BB56" s="77"/>
      <c r="BC56" s="77"/>
      <c r="BD56" s="77"/>
      <c r="BE56" s="77"/>
      <c r="BF56" s="77"/>
      <c r="BG56" s="77"/>
      <c r="BH56" s="77"/>
      <c r="BI56" s="77"/>
      <c r="BJ56" s="77"/>
      <c r="BK56" s="77"/>
      <c r="BL56" s="77"/>
      <c r="BM56" s="77"/>
      <c r="BN56" s="77"/>
      <c r="BO56" s="77"/>
      <c r="BP56" s="77"/>
      <c r="BQ56" s="77"/>
      <c r="BR56" s="77"/>
      <c r="BS56" s="77"/>
      <c r="BT56" s="77"/>
      <c r="BU56" s="77"/>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c r="EN56" s="77"/>
      <c r="EO56" s="77"/>
      <c r="EP56" s="77"/>
      <c r="EQ56" s="77"/>
      <c r="ER56" s="77"/>
      <c r="ES56" s="77"/>
      <c r="ET56" s="77"/>
      <c r="EU56" s="77"/>
      <c r="EV56" s="77"/>
      <c r="EW56" s="77"/>
      <c r="EX56" s="77"/>
      <c r="EY56" s="77"/>
      <c r="EZ56" s="77"/>
      <c r="FA56" s="77"/>
      <c r="FB56" s="77"/>
      <c r="FC56" s="77"/>
      <c r="FD56" s="77"/>
      <c r="FE56" s="77"/>
      <c r="FF56" s="77"/>
      <c r="FG56" s="77"/>
      <c r="FH56" s="77"/>
      <c r="FI56" s="77"/>
      <c r="FJ56" s="77"/>
      <c r="FK56" s="77"/>
      <c r="FL56" s="77"/>
      <c r="FM56" s="77"/>
      <c r="FN56" s="77"/>
      <c r="FO56" s="77"/>
      <c r="FP56" s="77"/>
      <c r="FQ56" s="77"/>
      <c r="FR56" s="77"/>
      <c r="FS56" s="77"/>
      <c r="FT56" s="77"/>
      <c r="FU56" s="77"/>
      <c r="FV56" s="77"/>
      <c r="FW56" s="77"/>
      <c r="FX56" s="77"/>
      <c r="FY56" s="77"/>
      <c r="FZ56" s="77"/>
      <c r="GA56" s="77"/>
      <c r="GB56" s="77"/>
      <c r="GC56" s="77"/>
      <c r="GD56" s="77"/>
      <c r="GE56" s="77"/>
      <c r="GF56" s="77"/>
      <c r="GG56" s="77"/>
      <c r="GH56" s="77"/>
      <c r="GI56" s="77"/>
      <c r="GJ56" s="77"/>
      <c r="GK56" s="77"/>
      <c r="GL56" s="77"/>
      <c r="GM56" s="77"/>
      <c r="GN56" s="77"/>
      <c r="GO56" s="77"/>
      <c r="GP56" s="77"/>
      <c r="GQ56" s="77"/>
      <c r="GR56" s="77"/>
      <c r="GS56" s="5"/>
      <c r="GT56" s="5"/>
      <c r="GU56" s="5"/>
      <c r="GV56" s="5"/>
      <c r="GW56" s="5"/>
      <c r="GX56" s="5"/>
      <c r="GY56" s="5"/>
      <c r="GZ56" s="5"/>
      <c r="HA56" s="5"/>
      <c r="HB56" s="5"/>
      <c r="HC56" s="5"/>
      <c r="HD56" s="5"/>
      <c r="HE56" s="5"/>
      <c r="HF56" s="5"/>
      <c r="HG56" s="5"/>
      <c r="HH56" s="5"/>
      <c r="HI56" s="5"/>
    </row>
    <row r="57" s="6" customFormat="1" spans="1:217">
      <c r="A57" s="101">
        <v>9</v>
      </c>
      <c r="B57" s="86">
        <v>22005058</v>
      </c>
      <c r="C57" s="87" t="s">
        <v>198</v>
      </c>
      <c r="D57" s="87" t="s">
        <v>199</v>
      </c>
      <c r="E57" s="86">
        <v>8</v>
      </c>
      <c r="F57" s="101">
        <f t="shared" si="3"/>
        <v>8</v>
      </c>
      <c r="G57" s="86">
        <v>8</v>
      </c>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77"/>
      <c r="AK57" s="77"/>
      <c r="AL57" s="77"/>
      <c r="AM57" s="77"/>
      <c r="AN57" s="77"/>
      <c r="AO57" s="77"/>
      <c r="AP57" s="77"/>
      <c r="AQ57" s="77"/>
      <c r="AR57" s="77"/>
      <c r="AS57" s="77"/>
      <c r="AT57" s="77"/>
      <c r="AU57" s="77"/>
      <c r="AV57" s="77"/>
      <c r="AW57" s="77"/>
      <c r="AX57" s="77"/>
      <c r="AY57" s="77"/>
      <c r="AZ57" s="77"/>
      <c r="BA57" s="77"/>
      <c r="BB57" s="77"/>
      <c r="BC57" s="77"/>
      <c r="BD57" s="77"/>
      <c r="BE57" s="77"/>
      <c r="BF57" s="77"/>
      <c r="BG57" s="77"/>
      <c r="BH57" s="77"/>
      <c r="BI57" s="77"/>
      <c r="BJ57" s="77"/>
      <c r="BK57" s="77"/>
      <c r="BL57" s="77"/>
      <c r="BM57" s="77"/>
      <c r="BN57" s="77"/>
      <c r="BO57" s="77"/>
      <c r="BP57" s="77"/>
      <c r="BQ57" s="77"/>
      <c r="BR57" s="77"/>
      <c r="BS57" s="77"/>
      <c r="BT57" s="77"/>
      <c r="BU57" s="77"/>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c r="EN57" s="77"/>
      <c r="EO57" s="77"/>
      <c r="EP57" s="77"/>
      <c r="EQ57" s="77"/>
      <c r="ER57" s="77"/>
      <c r="ES57" s="77"/>
      <c r="ET57" s="77"/>
      <c r="EU57" s="77"/>
      <c r="EV57" s="77"/>
      <c r="EW57" s="77"/>
      <c r="EX57" s="77"/>
      <c r="EY57" s="77"/>
      <c r="EZ57" s="77"/>
      <c r="FA57" s="77"/>
      <c r="FB57" s="77"/>
      <c r="FC57" s="77"/>
      <c r="FD57" s="77"/>
      <c r="FE57" s="77"/>
      <c r="FF57" s="77"/>
      <c r="FG57" s="77"/>
      <c r="FH57" s="77"/>
      <c r="FI57" s="77"/>
      <c r="FJ57" s="77"/>
      <c r="FK57" s="77"/>
      <c r="FL57" s="77"/>
      <c r="FM57" s="77"/>
      <c r="FN57" s="77"/>
      <c r="FO57" s="77"/>
      <c r="FP57" s="77"/>
      <c r="FQ57" s="77"/>
      <c r="FR57" s="77"/>
      <c r="FS57" s="77"/>
      <c r="FT57" s="77"/>
      <c r="FU57" s="77"/>
      <c r="FV57" s="77"/>
      <c r="FW57" s="77"/>
      <c r="FX57" s="77"/>
      <c r="FY57" s="77"/>
      <c r="FZ57" s="77"/>
      <c r="GA57" s="77"/>
      <c r="GB57" s="77"/>
      <c r="GC57" s="77"/>
      <c r="GD57" s="77"/>
      <c r="GE57" s="77"/>
      <c r="GF57" s="77"/>
      <c r="GG57" s="77"/>
      <c r="GH57" s="77"/>
      <c r="GI57" s="77"/>
      <c r="GJ57" s="77"/>
      <c r="GK57" s="77"/>
      <c r="GL57" s="77"/>
      <c r="GM57" s="77"/>
      <c r="GN57" s="77"/>
      <c r="GO57" s="77"/>
      <c r="GP57" s="77"/>
      <c r="GQ57" s="77"/>
      <c r="GR57" s="77"/>
      <c r="GS57" s="5"/>
      <c r="GT57" s="5"/>
      <c r="GU57" s="5"/>
      <c r="GV57" s="5"/>
      <c r="GW57" s="5"/>
      <c r="GX57" s="5"/>
      <c r="GY57" s="5"/>
      <c r="GZ57" s="5"/>
      <c r="HA57" s="5"/>
      <c r="HB57" s="5"/>
      <c r="HC57" s="5"/>
      <c r="HD57" s="5"/>
      <c r="HE57" s="5"/>
      <c r="HF57" s="5"/>
      <c r="HG57" s="5"/>
      <c r="HH57" s="5"/>
      <c r="HI57" s="5"/>
    </row>
    <row r="58" s="6" customFormat="1" spans="1:217">
      <c r="A58" s="101">
        <v>10</v>
      </c>
      <c r="B58" s="86">
        <v>22005057</v>
      </c>
      <c r="C58" s="87" t="s">
        <v>200</v>
      </c>
      <c r="D58" s="87" t="s">
        <v>201</v>
      </c>
      <c r="E58" s="86">
        <v>4</v>
      </c>
      <c r="F58" s="101">
        <f t="shared" si="3"/>
        <v>4</v>
      </c>
      <c r="G58" s="86">
        <v>10</v>
      </c>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c r="AJ58" s="77"/>
      <c r="AK58" s="77"/>
      <c r="AL58" s="77"/>
      <c r="AM58" s="77"/>
      <c r="AN58" s="77"/>
      <c r="AO58" s="77"/>
      <c r="AP58" s="77"/>
      <c r="AQ58" s="77"/>
      <c r="AR58" s="77"/>
      <c r="AS58" s="77"/>
      <c r="AT58" s="77"/>
      <c r="AU58" s="77"/>
      <c r="AV58" s="77"/>
      <c r="AW58" s="77"/>
      <c r="AX58" s="77"/>
      <c r="AY58" s="77"/>
      <c r="AZ58" s="77"/>
      <c r="BA58" s="77"/>
      <c r="BB58" s="77"/>
      <c r="BC58" s="77"/>
      <c r="BD58" s="77"/>
      <c r="BE58" s="77"/>
      <c r="BF58" s="77"/>
      <c r="BG58" s="77"/>
      <c r="BH58" s="77"/>
      <c r="BI58" s="77"/>
      <c r="BJ58" s="77"/>
      <c r="BK58" s="77"/>
      <c r="BL58" s="77"/>
      <c r="BM58" s="77"/>
      <c r="BN58" s="77"/>
      <c r="BO58" s="77"/>
      <c r="BP58" s="77"/>
      <c r="BQ58" s="77"/>
      <c r="BR58" s="77"/>
      <c r="BS58" s="77"/>
      <c r="BT58" s="77"/>
      <c r="BU58" s="77"/>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c r="EN58" s="77"/>
      <c r="EO58" s="77"/>
      <c r="EP58" s="77"/>
      <c r="EQ58" s="77"/>
      <c r="ER58" s="77"/>
      <c r="ES58" s="77"/>
      <c r="ET58" s="77"/>
      <c r="EU58" s="77"/>
      <c r="EV58" s="77"/>
      <c r="EW58" s="77"/>
      <c r="EX58" s="77"/>
      <c r="EY58" s="77"/>
      <c r="EZ58" s="77"/>
      <c r="FA58" s="77"/>
      <c r="FB58" s="77"/>
      <c r="FC58" s="77"/>
      <c r="FD58" s="77"/>
      <c r="FE58" s="77"/>
      <c r="FF58" s="77"/>
      <c r="FG58" s="77"/>
      <c r="FH58" s="77"/>
      <c r="FI58" s="77"/>
      <c r="FJ58" s="77"/>
      <c r="FK58" s="77"/>
      <c r="FL58" s="77"/>
      <c r="FM58" s="77"/>
      <c r="FN58" s="77"/>
      <c r="FO58" s="77"/>
      <c r="FP58" s="77"/>
      <c r="FQ58" s="77"/>
      <c r="FR58" s="77"/>
      <c r="FS58" s="77"/>
      <c r="FT58" s="77"/>
      <c r="FU58" s="77"/>
      <c r="FV58" s="77"/>
      <c r="FW58" s="77"/>
      <c r="FX58" s="77"/>
      <c r="FY58" s="77"/>
      <c r="FZ58" s="77"/>
      <c r="GA58" s="77"/>
      <c r="GB58" s="77"/>
      <c r="GC58" s="77"/>
      <c r="GD58" s="77"/>
      <c r="GE58" s="77"/>
      <c r="GF58" s="77"/>
      <c r="GG58" s="77"/>
      <c r="GH58" s="77"/>
      <c r="GI58" s="77"/>
      <c r="GJ58" s="77"/>
      <c r="GK58" s="77"/>
      <c r="GL58" s="77"/>
      <c r="GM58" s="77"/>
      <c r="GN58" s="77"/>
      <c r="GO58" s="77"/>
      <c r="GP58" s="77"/>
      <c r="GQ58" s="77"/>
      <c r="GR58" s="77"/>
      <c r="GS58" s="5"/>
      <c r="GT58" s="5"/>
      <c r="GU58" s="5"/>
      <c r="GV58" s="5"/>
      <c r="GW58" s="5"/>
      <c r="GX58" s="5"/>
      <c r="GY58" s="5"/>
      <c r="GZ58" s="5"/>
      <c r="HA58" s="5"/>
      <c r="HB58" s="5"/>
      <c r="HC58" s="5"/>
      <c r="HD58" s="5"/>
      <c r="HE58" s="5"/>
      <c r="HF58" s="5"/>
      <c r="HG58" s="5"/>
      <c r="HH58" s="5"/>
      <c r="HI58" s="5"/>
    </row>
    <row r="59" s="6" customFormat="1" spans="1:217">
      <c r="A59" s="101">
        <v>11</v>
      </c>
      <c r="B59" s="86">
        <v>22005050</v>
      </c>
      <c r="C59" s="87" t="s">
        <v>202</v>
      </c>
      <c r="D59" s="87" t="s">
        <v>202</v>
      </c>
      <c r="E59" s="86">
        <v>0</v>
      </c>
      <c r="F59" s="101">
        <f t="shared" si="3"/>
        <v>0</v>
      </c>
      <c r="G59" s="86">
        <v>11</v>
      </c>
      <c r="H59" s="77"/>
      <c r="I59" s="77"/>
      <c r="J59" s="77"/>
      <c r="K59" s="77"/>
      <c r="L59" s="77"/>
      <c r="M59" s="77"/>
      <c r="N59" s="77"/>
      <c r="O59" s="77"/>
      <c r="P59" s="77"/>
      <c r="Q59" s="77"/>
      <c r="R59" s="77"/>
      <c r="S59" s="77"/>
      <c r="T59" s="77"/>
      <c r="U59" s="77"/>
      <c r="V59" s="77"/>
      <c r="W59" s="77"/>
      <c r="X59" s="77"/>
      <c r="Y59" s="77"/>
      <c r="Z59" s="77"/>
      <c r="AA59" s="77"/>
      <c r="AB59" s="77"/>
      <c r="AC59" s="77"/>
      <c r="AD59" s="77"/>
      <c r="AE59" s="77"/>
      <c r="AF59" s="77"/>
      <c r="AG59" s="77"/>
      <c r="AH59" s="77"/>
      <c r="AI59" s="77"/>
      <c r="AJ59" s="77"/>
      <c r="AK59" s="77"/>
      <c r="AL59" s="77"/>
      <c r="AM59" s="77"/>
      <c r="AN59" s="77"/>
      <c r="AO59" s="77"/>
      <c r="AP59" s="77"/>
      <c r="AQ59" s="77"/>
      <c r="AR59" s="77"/>
      <c r="AS59" s="77"/>
      <c r="AT59" s="77"/>
      <c r="AU59" s="77"/>
      <c r="AV59" s="77"/>
      <c r="AW59" s="77"/>
      <c r="AX59" s="77"/>
      <c r="AY59" s="77"/>
      <c r="AZ59" s="77"/>
      <c r="BA59" s="77"/>
      <c r="BB59" s="77"/>
      <c r="BC59" s="77"/>
      <c r="BD59" s="77"/>
      <c r="BE59" s="77"/>
      <c r="BF59" s="77"/>
      <c r="BG59" s="77"/>
      <c r="BH59" s="77"/>
      <c r="BI59" s="77"/>
      <c r="BJ59" s="77"/>
      <c r="BK59" s="77"/>
      <c r="BL59" s="77"/>
      <c r="BM59" s="77"/>
      <c r="BN59" s="77"/>
      <c r="BO59" s="77"/>
      <c r="BP59" s="77"/>
      <c r="BQ59" s="77"/>
      <c r="BR59" s="77"/>
      <c r="BS59" s="77"/>
      <c r="BT59" s="77"/>
      <c r="BU59" s="77"/>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c r="EN59" s="77"/>
      <c r="EO59" s="77"/>
      <c r="EP59" s="77"/>
      <c r="EQ59" s="77"/>
      <c r="ER59" s="77"/>
      <c r="ES59" s="77"/>
      <c r="ET59" s="77"/>
      <c r="EU59" s="77"/>
      <c r="EV59" s="77"/>
      <c r="EW59" s="77"/>
      <c r="EX59" s="77"/>
      <c r="EY59" s="77"/>
      <c r="EZ59" s="77"/>
      <c r="FA59" s="77"/>
      <c r="FB59" s="77"/>
      <c r="FC59" s="77"/>
      <c r="FD59" s="77"/>
      <c r="FE59" s="77"/>
      <c r="FF59" s="77"/>
      <c r="FG59" s="77"/>
      <c r="FH59" s="77"/>
      <c r="FI59" s="77"/>
      <c r="FJ59" s="77"/>
      <c r="FK59" s="77"/>
      <c r="FL59" s="77"/>
      <c r="FM59" s="77"/>
      <c r="FN59" s="77"/>
      <c r="FO59" s="77"/>
      <c r="FP59" s="77"/>
      <c r="FQ59" s="77"/>
      <c r="FR59" s="77"/>
      <c r="FS59" s="77"/>
      <c r="FT59" s="77"/>
      <c r="FU59" s="77"/>
      <c r="FV59" s="77"/>
      <c r="FW59" s="77"/>
      <c r="FX59" s="77"/>
      <c r="FY59" s="77"/>
      <c r="FZ59" s="77"/>
      <c r="GA59" s="77"/>
      <c r="GB59" s="77"/>
      <c r="GC59" s="77"/>
      <c r="GD59" s="77"/>
      <c r="GE59" s="77"/>
      <c r="GF59" s="77"/>
      <c r="GG59" s="77"/>
      <c r="GH59" s="77"/>
      <c r="GI59" s="77"/>
      <c r="GJ59" s="77"/>
      <c r="GK59" s="77"/>
      <c r="GL59" s="77"/>
      <c r="GM59" s="77"/>
      <c r="GN59" s="77"/>
      <c r="GO59" s="77"/>
      <c r="GP59" s="77"/>
      <c r="GQ59" s="77"/>
      <c r="GR59" s="77"/>
      <c r="GS59" s="5"/>
      <c r="GT59" s="5"/>
      <c r="GU59" s="5"/>
      <c r="GV59" s="5"/>
      <c r="GW59" s="5"/>
      <c r="GX59" s="5"/>
      <c r="GY59" s="5"/>
      <c r="GZ59" s="5"/>
      <c r="HA59" s="5"/>
      <c r="HB59" s="5"/>
      <c r="HC59" s="5"/>
      <c r="HD59" s="5"/>
      <c r="HE59" s="5"/>
      <c r="HF59" s="5"/>
      <c r="HG59" s="5"/>
      <c r="HH59" s="5"/>
      <c r="HI59" s="5"/>
    </row>
    <row r="60" s="6" customFormat="1" spans="1:217">
      <c r="A60" s="101">
        <v>12</v>
      </c>
      <c r="B60" s="86">
        <v>22005051</v>
      </c>
      <c r="C60" s="87" t="s">
        <v>202</v>
      </c>
      <c r="D60" s="87" t="s">
        <v>202</v>
      </c>
      <c r="E60" s="86">
        <v>0</v>
      </c>
      <c r="F60" s="101">
        <f t="shared" si="3"/>
        <v>0</v>
      </c>
      <c r="G60" s="86">
        <v>11</v>
      </c>
      <c r="H60" s="77"/>
      <c r="I60" s="77"/>
      <c r="J60" s="77"/>
      <c r="K60" s="77"/>
      <c r="L60" s="77"/>
      <c r="M60" s="77"/>
      <c r="N60" s="77"/>
      <c r="O60" s="77"/>
      <c r="P60" s="77"/>
      <c r="Q60" s="77"/>
      <c r="R60" s="77"/>
      <c r="S60" s="77"/>
      <c r="T60" s="77"/>
      <c r="U60" s="77"/>
      <c r="V60" s="77"/>
      <c r="W60" s="77"/>
      <c r="X60" s="77"/>
      <c r="Y60" s="77"/>
      <c r="Z60" s="77"/>
      <c r="AA60" s="77"/>
      <c r="AB60" s="77"/>
      <c r="AC60" s="77"/>
      <c r="AD60" s="77"/>
      <c r="AE60" s="77"/>
      <c r="AF60" s="77"/>
      <c r="AG60" s="77"/>
      <c r="AH60" s="77"/>
      <c r="AI60" s="77"/>
      <c r="AJ60" s="77"/>
      <c r="AK60" s="77"/>
      <c r="AL60" s="77"/>
      <c r="AM60" s="77"/>
      <c r="AN60" s="77"/>
      <c r="AO60" s="77"/>
      <c r="AP60" s="77"/>
      <c r="AQ60" s="77"/>
      <c r="AR60" s="77"/>
      <c r="AS60" s="77"/>
      <c r="AT60" s="77"/>
      <c r="AU60" s="77"/>
      <c r="AV60" s="77"/>
      <c r="AW60" s="77"/>
      <c r="AX60" s="77"/>
      <c r="AY60" s="77"/>
      <c r="AZ60" s="77"/>
      <c r="BA60" s="77"/>
      <c r="BB60" s="77"/>
      <c r="BC60" s="77"/>
      <c r="BD60" s="77"/>
      <c r="BE60" s="77"/>
      <c r="BF60" s="77"/>
      <c r="BG60" s="77"/>
      <c r="BH60" s="77"/>
      <c r="BI60" s="77"/>
      <c r="BJ60" s="77"/>
      <c r="BK60" s="77"/>
      <c r="BL60" s="77"/>
      <c r="BM60" s="77"/>
      <c r="BN60" s="77"/>
      <c r="BO60" s="77"/>
      <c r="BP60" s="77"/>
      <c r="BQ60" s="77"/>
      <c r="BR60" s="77"/>
      <c r="BS60" s="77"/>
      <c r="BT60" s="77"/>
      <c r="BU60" s="77"/>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c r="EN60" s="77"/>
      <c r="EO60" s="77"/>
      <c r="EP60" s="77"/>
      <c r="EQ60" s="77"/>
      <c r="ER60" s="77"/>
      <c r="ES60" s="77"/>
      <c r="ET60" s="77"/>
      <c r="EU60" s="77"/>
      <c r="EV60" s="77"/>
      <c r="EW60" s="77"/>
      <c r="EX60" s="77"/>
      <c r="EY60" s="77"/>
      <c r="EZ60" s="77"/>
      <c r="FA60" s="77"/>
      <c r="FB60" s="77"/>
      <c r="FC60" s="77"/>
      <c r="FD60" s="77"/>
      <c r="FE60" s="77"/>
      <c r="FF60" s="77"/>
      <c r="FG60" s="77"/>
      <c r="FH60" s="77"/>
      <c r="FI60" s="77"/>
      <c r="FJ60" s="77"/>
      <c r="FK60" s="77"/>
      <c r="FL60" s="77"/>
      <c r="FM60" s="77"/>
      <c r="FN60" s="77"/>
      <c r="FO60" s="77"/>
      <c r="FP60" s="77"/>
      <c r="FQ60" s="77"/>
      <c r="FR60" s="77"/>
      <c r="FS60" s="77"/>
      <c r="FT60" s="77"/>
      <c r="FU60" s="77"/>
      <c r="FV60" s="77"/>
      <c r="FW60" s="77"/>
      <c r="FX60" s="77"/>
      <c r="FY60" s="77"/>
      <c r="FZ60" s="77"/>
      <c r="GA60" s="77"/>
      <c r="GB60" s="77"/>
      <c r="GC60" s="77"/>
      <c r="GD60" s="77"/>
      <c r="GE60" s="77"/>
      <c r="GF60" s="77"/>
      <c r="GG60" s="77"/>
      <c r="GH60" s="77"/>
      <c r="GI60" s="77"/>
      <c r="GJ60" s="77"/>
      <c r="GK60" s="77"/>
      <c r="GL60" s="77"/>
      <c r="GM60" s="77"/>
      <c r="GN60" s="77"/>
      <c r="GO60" s="77"/>
      <c r="GP60" s="77"/>
      <c r="GQ60" s="77"/>
      <c r="GR60" s="77"/>
      <c r="GS60" s="5"/>
      <c r="GT60" s="5"/>
      <c r="GU60" s="5"/>
      <c r="GV60" s="5"/>
      <c r="GW60" s="5"/>
      <c r="GX60" s="5"/>
      <c r="GY60" s="5"/>
      <c r="GZ60" s="5"/>
      <c r="HA60" s="5"/>
      <c r="HB60" s="5"/>
      <c r="HC60" s="5"/>
      <c r="HD60" s="5"/>
      <c r="HE60" s="5"/>
      <c r="HF60" s="5"/>
      <c r="HG60" s="5"/>
      <c r="HH60" s="5"/>
      <c r="HI60" s="5"/>
    </row>
    <row r="61" spans="1:200">
      <c r="A61" s="101">
        <v>13</v>
      </c>
      <c r="B61" s="86">
        <v>20220506</v>
      </c>
      <c r="C61" s="87" t="s">
        <v>202</v>
      </c>
      <c r="D61" s="87" t="s">
        <v>202</v>
      </c>
      <c r="E61" s="86">
        <v>0</v>
      </c>
      <c r="F61" s="101">
        <f t="shared" si="3"/>
        <v>0</v>
      </c>
      <c r="G61" s="86">
        <v>11</v>
      </c>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c r="AN61" s="77"/>
      <c r="AO61" s="77"/>
      <c r="AP61" s="77"/>
      <c r="AQ61" s="77"/>
      <c r="AR61" s="77"/>
      <c r="AS61" s="77"/>
      <c r="AT61" s="77"/>
      <c r="AU61" s="77"/>
      <c r="AV61" s="77"/>
      <c r="AW61" s="77"/>
      <c r="AX61" s="77"/>
      <c r="AY61" s="77"/>
      <c r="AZ61" s="77"/>
      <c r="BA61" s="77"/>
      <c r="BB61" s="77"/>
      <c r="BC61" s="77"/>
      <c r="BD61" s="77"/>
      <c r="BE61" s="77"/>
      <c r="BF61" s="77"/>
      <c r="BG61" s="77"/>
      <c r="BH61" s="77"/>
      <c r="BI61" s="77"/>
      <c r="BJ61" s="77"/>
      <c r="BK61" s="77"/>
      <c r="BL61" s="77"/>
      <c r="BM61" s="77"/>
      <c r="BN61" s="77"/>
      <c r="BO61" s="77"/>
      <c r="BP61" s="77"/>
      <c r="BQ61" s="77"/>
      <c r="BR61" s="77"/>
      <c r="BS61" s="77"/>
      <c r="BT61" s="77"/>
      <c r="BU61" s="77"/>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c r="EO61" s="77"/>
      <c r="EP61" s="77"/>
      <c r="EQ61" s="77"/>
      <c r="ER61" s="77"/>
      <c r="ES61" s="77"/>
      <c r="ET61" s="77"/>
      <c r="EU61" s="77"/>
      <c r="EV61" s="77"/>
      <c r="EW61" s="77"/>
      <c r="EX61" s="77"/>
      <c r="EY61" s="77"/>
      <c r="EZ61" s="77"/>
      <c r="FA61" s="77"/>
      <c r="FB61" s="77"/>
      <c r="FC61" s="77"/>
      <c r="FD61" s="77"/>
      <c r="FE61" s="77"/>
      <c r="FF61" s="77"/>
      <c r="FG61" s="77"/>
      <c r="FH61" s="77"/>
      <c r="FI61" s="77"/>
      <c r="FJ61" s="77"/>
      <c r="FK61" s="77"/>
      <c r="FL61" s="77"/>
      <c r="FM61" s="77"/>
      <c r="FN61" s="77"/>
      <c r="FO61" s="77"/>
      <c r="FP61" s="77"/>
      <c r="FQ61" s="77"/>
      <c r="FR61" s="77"/>
      <c r="FS61" s="77"/>
      <c r="FT61" s="77"/>
      <c r="FU61" s="77"/>
      <c r="FV61" s="77"/>
      <c r="FW61" s="77"/>
      <c r="FX61" s="77"/>
      <c r="FY61" s="77"/>
      <c r="FZ61" s="77"/>
      <c r="GA61" s="77"/>
      <c r="GB61" s="77"/>
      <c r="GC61" s="77"/>
      <c r="GD61" s="77"/>
      <c r="GE61" s="77"/>
      <c r="GF61" s="77"/>
      <c r="GG61" s="77"/>
      <c r="GH61" s="77"/>
      <c r="GI61" s="77"/>
      <c r="GJ61" s="77"/>
      <c r="GK61" s="77"/>
      <c r="GL61" s="77"/>
      <c r="GM61" s="77"/>
      <c r="GN61" s="77"/>
      <c r="GO61" s="77"/>
      <c r="GP61" s="77"/>
      <c r="GQ61" s="77"/>
      <c r="GR61" s="77"/>
    </row>
  </sheetData>
  <sortState ref="A54:HJ67">
    <sortCondition ref="F54:F67" descending="1"/>
  </sortState>
  <mergeCells count="5">
    <mergeCell ref="A1:G1"/>
    <mergeCell ref="A2:G2"/>
    <mergeCell ref="A18:G18"/>
    <mergeCell ref="A31:G31"/>
    <mergeCell ref="A47:G47"/>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B105"/>
  <sheetViews>
    <sheetView zoomScale="70" zoomScaleNormal="70" workbookViewId="0">
      <selection activeCell="C3" sqref="C$1:C$1048576"/>
    </sheetView>
  </sheetViews>
  <sheetFormatPr defaultColWidth="8.66666666666667" defaultRowHeight="15"/>
  <cols>
    <col min="1" max="4" width="10.3333333333333" style="5" customWidth="1"/>
    <col min="5" max="5" width="10.5" style="5" customWidth="1"/>
    <col min="6" max="6" width="61.5" style="5" customWidth="1"/>
    <col min="7" max="7" width="19.5" style="5" customWidth="1"/>
    <col min="8" max="8" width="13.3333333333333" style="5" customWidth="1"/>
    <col min="9" max="9" width="9.28333333333333" style="5" customWidth="1"/>
    <col min="10" max="10" width="8" style="5" customWidth="1"/>
    <col min="11" max="28" width="9" style="5" customWidth="1"/>
    <col min="29" max="16384" width="8.66666666666667" style="5"/>
  </cols>
  <sheetData>
    <row r="1" s="3" customFormat="1" ht="45" customHeight="1" spans="1:236">
      <c r="A1" s="24" t="s">
        <v>203</v>
      </c>
      <c r="B1" s="24"/>
      <c r="C1" s="24"/>
      <c r="D1" s="24"/>
      <c r="E1" s="24"/>
      <c r="F1" s="24"/>
      <c r="G1" s="24"/>
      <c r="H1" s="24"/>
      <c r="I1" s="24"/>
      <c r="J1" s="2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4"/>
      <c r="AW1" s="74"/>
      <c r="AX1" s="74"/>
      <c r="AY1" s="74"/>
      <c r="AZ1" s="74"/>
      <c r="BA1" s="74"/>
      <c r="BB1" s="74"/>
      <c r="BC1" s="74"/>
      <c r="BD1" s="74"/>
      <c r="BE1" s="74"/>
      <c r="BF1" s="74"/>
      <c r="BG1" s="74"/>
      <c r="BH1" s="74"/>
      <c r="BI1" s="74"/>
      <c r="BJ1" s="74"/>
      <c r="BK1" s="74"/>
      <c r="BL1" s="74"/>
      <c r="BM1" s="74"/>
      <c r="BN1" s="74"/>
      <c r="BO1" s="74"/>
      <c r="BP1" s="74"/>
      <c r="BQ1" s="74"/>
      <c r="BR1" s="74"/>
      <c r="BS1" s="74"/>
      <c r="BT1" s="74"/>
      <c r="BU1" s="74"/>
      <c r="BV1" s="74"/>
      <c r="BW1" s="74"/>
      <c r="BX1" s="74"/>
      <c r="BY1" s="74"/>
      <c r="BZ1" s="74"/>
      <c r="CA1" s="74"/>
      <c r="CB1" s="74"/>
      <c r="CC1" s="74"/>
      <c r="CD1" s="74"/>
      <c r="CE1" s="74"/>
      <c r="CF1" s="74"/>
      <c r="CG1" s="74"/>
      <c r="CH1" s="74"/>
      <c r="CI1" s="74"/>
      <c r="CJ1" s="74"/>
      <c r="CK1" s="74"/>
      <c r="CL1" s="74"/>
      <c r="CM1" s="74"/>
      <c r="CN1" s="74"/>
      <c r="CO1" s="74"/>
      <c r="CP1" s="74"/>
      <c r="CQ1" s="74"/>
      <c r="CR1" s="74"/>
      <c r="CS1" s="74"/>
      <c r="CT1" s="74"/>
      <c r="CU1" s="74"/>
      <c r="CV1" s="74"/>
      <c r="CW1" s="74"/>
      <c r="CX1" s="74"/>
      <c r="CY1" s="74"/>
      <c r="CZ1" s="74"/>
      <c r="DA1" s="74"/>
      <c r="DB1" s="74"/>
      <c r="DC1" s="74"/>
      <c r="DD1" s="74"/>
      <c r="DE1" s="74"/>
      <c r="DF1" s="74"/>
      <c r="DG1" s="74"/>
      <c r="DH1" s="74"/>
      <c r="DI1" s="74"/>
      <c r="DJ1" s="74"/>
      <c r="DK1" s="74"/>
      <c r="DL1" s="74"/>
      <c r="DM1" s="74"/>
      <c r="DN1" s="74"/>
      <c r="DO1" s="74"/>
      <c r="DP1" s="74"/>
      <c r="DQ1" s="74"/>
      <c r="DR1" s="74"/>
      <c r="DS1" s="74"/>
      <c r="DT1" s="74"/>
      <c r="DU1" s="74"/>
      <c r="DV1" s="74"/>
      <c r="DW1" s="74"/>
      <c r="DX1" s="74"/>
      <c r="DY1" s="74"/>
      <c r="DZ1" s="74"/>
      <c r="EA1" s="74"/>
      <c r="EB1" s="74"/>
      <c r="EC1" s="74"/>
      <c r="ED1" s="74"/>
      <c r="EE1" s="74"/>
      <c r="EF1" s="74"/>
      <c r="EG1" s="74"/>
      <c r="EH1" s="74"/>
      <c r="EI1" s="74"/>
      <c r="EJ1" s="74"/>
      <c r="EK1" s="74"/>
      <c r="EL1" s="74"/>
      <c r="EM1" s="74"/>
      <c r="EN1" s="74"/>
      <c r="EO1" s="74"/>
      <c r="EP1" s="74"/>
      <c r="EQ1" s="74"/>
      <c r="ER1" s="74"/>
      <c r="ES1" s="74"/>
      <c r="ET1" s="74"/>
      <c r="EU1" s="74"/>
      <c r="EV1" s="74"/>
      <c r="EW1" s="74"/>
      <c r="EX1" s="74"/>
      <c r="EY1" s="74"/>
      <c r="EZ1" s="74"/>
      <c r="FA1" s="74"/>
      <c r="FB1" s="74"/>
      <c r="FC1" s="74"/>
      <c r="FD1" s="74"/>
      <c r="FE1" s="74"/>
      <c r="FF1" s="74"/>
      <c r="FG1" s="74"/>
      <c r="FH1" s="74"/>
      <c r="FI1" s="74"/>
      <c r="FJ1" s="74"/>
      <c r="FK1" s="74"/>
      <c r="FL1" s="74"/>
      <c r="FM1" s="74"/>
      <c r="FN1" s="74"/>
      <c r="FO1" s="74"/>
      <c r="FP1" s="74"/>
      <c r="FQ1" s="74"/>
      <c r="FR1" s="74"/>
      <c r="FS1" s="74"/>
      <c r="FT1" s="74"/>
      <c r="FU1" s="74"/>
      <c r="FV1" s="74"/>
      <c r="FW1" s="74"/>
      <c r="FX1" s="74"/>
      <c r="FY1" s="74"/>
      <c r="FZ1" s="74"/>
      <c r="GA1" s="74"/>
      <c r="GB1" s="74"/>
      <c r="GC1" s="74"/>
      <c r="GD1" s="74"/>
      <c r="GE1" s="74"/>
      <c r="GF1" s="74"/>
      <c r="GG1" s="74"/>
      <c r="GH1" s="74"/>
      <c r="GI1" s="74"/>
      <c r="GJ1" s="74"/>
      <c r="GK1" s="74"/>
      <c r="GL1" s="74"/>
      <c r="GM1" s="74"/>
      <c r="GN1" s="74"/>
      <c r="GO1" s="74"/>
      <c r="GP1" s="74"/>
      <c r="GQ1" s="74"/>
      <c r="GR1" s="74"/>
      <c r="GS1" s="74"/>
      <c r="GT1" s="74"/>
      <c r="GU1" s="74"/>
      <c r="GV1" s="74"/>
      <c r="GW1" s="74"/>
      <c r="GX1" s="74"/>
      <c r="GY1" s="74"/>
      <c r="GZ1" s="74"/>
      <c r="HA1" s="74"/>
      <c r="HB1" s="74"/>
      <c r="HC1" s="74"/>
      <c r="HD1" s="74"/>
      <c r="HE1" s="74"/>
      <c r="HF1" s="74"/>
      <c r="HG1" s="74"/>
      <c r="HH1" s="74"/>
      <c r="HI1" s="74"/>
      <c r="HJ1" s="74"/>
      <c r="HK1" s="74"/>
      <c r="HL1" s="74"/>
      <c r="HM1" s="74"/>
      <c r="HN1" s="74"/>
      <c r="HO1" s="74"/>
      <c r="HP1" s="74"/>
      <c r="HQ1" s="74"/>
      <c r="HR1" s="74"/>
      <c r="HS1" s="74"/>
      <c r="HT1" s="74"/>
      <c r="HU1" s="74"/>
      <c r="HV1" s="74"/>
      <c r="HW1" s="74"/>
      <c r="HX1" s="74"/>
      <c r="HY1" s="74"/>
      <c r="HZ1" s="74"/>
      <c r="IA1" s="74"/>
      <c r="IB1" s="74"/>
    </row>
    <row r="2" s="3" customFormat="1" ht="30" customHeight="1" spans="1:10">
      <c r="A2" s="25" t="s">
        <v>204</v>
      </c>
      <c r="B2" s="26"/>
      <c r="C2" s="26"/>
      <c r="D2" s="26"/>
      <c r="E2" s="26"/>
      <c r="F2" s="26"/>
      <c r="G2" s="26"/>
      <c r="H2" s="26"/>
      <c r="I2" s="26"/>
      <c r="J2" s="26"/>
    </row>
    <row r="3" s="3" customFormat="1" ht="56" customHeight="1" spans="1:10">
      <c r="A3" s="27" t="s">
        <v>85</v>
      </c>
      <c r="B3" s="27" t="s">
        <v>1</v>
      </c>
      <c r="C3" s="28" t="s">
        <v>205</v>
      </c>
      <c r="D3" s="28" t="s">
        <v>206</v>
      </c>
      <c r="E3" s="28" t="s">
        <v>207</v>
      </c>
      <c r="F3" s="29" t="s">
        <v>86</v>
      </c>
      <c r="G3" s="29" t="s">
        <v>131</v>
      </c>
      <c r="H3" s="29" t="s">
        <v>88</v>
      </c>
      <c r="I3" s="29" t="s">
        <v>89</v>
      </c>
      <c r="J3" s="29" t="s">
        <v>20</v>
      </c>
    </row>
    <row r="4" s="3" customFormat="1" ht="24" spans="1:10">
      <c r="A4" s="30">
        <v>1</v>
      </c>
      <c r="B4" s="30">
        <v>22105050</v>
      </c>
      <c r="C4" s="30">
        <v>93.14</v>
      </c>
      <c r="D4" s="30">
        <v>1</v>
      </c>
      <c r="E4" s="30">
        <v>40</v>
      </c>
      <c r="F4" s="31" t="s">
        <v>208</v>
      </c>
      <c r="G4" s="31" t="s">
        <v>209</v>
      </c>
      <c r="H4" s="30">
        <v>16</v>
      </c>
      <c r="I4" s="30">
        <f t="shared" ref="I4:I25" si="0">E4+H4</f>
        <v>56</v>
      </c>
      <c r="J4" s="30">
        <v>1</v>
      </c>
    </row>
    <row r="5" ht="137.25" customHeight="1" spans="1:10">
      <c r="A5" s="30">
        <v>2</v>
      </c>
      <c r="B5" s="30">
        <v>22105047</v>
      </c>
      <c r="C5" s="30">
        <v>92.43</v>
      </c>
      <c r="D5" s="30">
        <v>4</v>
      </c>
      <c r="E5" s="30">
        <v>33</v>
      </c>
      <c r="F5" s="31" t="s">
        <v>210</v>
      </c>
      <c r="G5" s="31" t="s">
        <v>211</v>
      </c>
      <c r="H5" s="30">
        <v>16</v>
      </c>
      <c r="I5" s="30">
        <f t="shared" si="0"/>
        <v>49</v>
      </c>
      <c r="J5" s="30">
        <v>2</v>
      </c>
    </row>
    <row r="6" ht="24" spans="1:10">
      <c r="A6" s="30">
        <v>3</v>
      </c>
      <c r="B6" s="32" t="s">
        <v>212</v>
      </c>
      <c r="C6" s="32" t="s">
        <v>213</v>
      </c>
      <c r="D6" s="32" t="s">
        <v>214</v>
      </c>
      <c r="E6" s="32" t="s">
        <v>215</v>
      </c>
      <c r="F6" s="33" t="s">
        <v>216</v>
      </c>
      <c r="G6" s="33" t="s">
        <v>217</v>
      </c>
      <c r="H6" s="32" t="s">
        <v>218</v>
      </c>
      <c r="I6" s="30">
        <f t="shared" si="0"/>
        <v>48</v>
      </c>
      <c r="J6" s="30">
        <v>3</v>
      </c>
    </row>
    <row r="7" ht="132" spans="1:10">
      <c r="A7" s="30">
        <v>4</v>
      </c>
      <c r="B7" s="30">
        <v>22105032</v>
      </c>
      <c r="C7" s="30">
        <v>92.14</v>
      </c>
      <c r="D7" s="30">
        <v>6</v>
      </c>
      <c r="E7" s="30">
        <v>31</v>
      </c>
      <c r="F7" s="31" t="s">
        <v>219</v>
      </c>
      <c r="G7" s="31" t="s">
        <v>220</v>
      </c>
      <c r="H7" s="30">
        <v>16</v>
      </c>
      <c r="I7" s="30">
        <f t="shared" si="0"/>
        <v>47</v>
      </c>
      <c r="J7" s="30">
        <v>4</v>
      </c>
    </row>
    <row r="8" ht="48" spans="1:10">
      <c r="A8" s="30">
        <v>5</v>
      </c>
      <c r="B8" s="34">
        <v>22105045</v>
      </c>
      <c r="C8" s="34">
        <v>93</v>
      </c>
      <c r="D8" s="34">
        <v>2</v>
      </c>
      <c r="E8" s="34">
        <v>37</v>
      </c>
      <c r="F8" s="35" t="s">
        <v>221</v>
      </c>
      <c r="G8" s="35" t="s">
        <v>222</v>
      </c>
      <c r="H8" s="34">
        <v>8</v>
      </c>
      <c r="I8" s="30">
        <f t="shared" si="0"/>
        <v>45</v>
      </c>
      <c r="J8" s="30">
        <v>5</v>
      </c>
    </row>
    <row r="9" ht="72" spans="1:10">
      <c r="A9" s="30">
        <v>6</v>
      </c>
      <c r="B9" s="30">
        <v>22105044</v>
      </c>
      <c r="C9" s="30">
        <v>90.43</v>
      </c>
      <c r="D9" s="30">
        <v>13</v>
      </c>
      <c r="E9" s="30">
        <v>24</v>
      </c>
      <c r="F9" s="31" t="s">
        <v>223</v>
      </c>
      <c r="G9" s="31" t="s">
        <v>224</v>
      </c>
      <c r="H9" s="30">
        <v>16</v>
      </c>
      <c r="I9" s="30">
        <f t="shared" si="0"/>
        <v>40</v>
      </c>
      <c r="J9" s="30">
        <v>6</v>
      </c>
    </row>
    <row r="10" ht="175" customHeight="1" spans="1:10">
      <c r="A10" s="30">
        <v>7</v>
      </c>
      <c r="B10" s="30">
        <v>22105041</v>
      </c>
      <c r="C10" s="30">
        <v>91.57</v>
      </c>
      <c r="D10" s="30">
        <v>9</v>
      </c>
      <c r="E10" s="30">
        <v>28</v>
      </c>
      <c r="F10" s="31" t="s">
        <v>225</v>
      </c>
      <c r="G10" s="31" t="s">
        <v>226</v>
      </c>
      <c r="H10" s="30">
        <v>12</v>
      </c>
      <c r="I10" s="30">
        <f t="shared" si="0"/>
        <v>40</v>
      </c>
      <c r="J10" s="30">
        <v>6</v>
      </c>
    </row>
    <row r="11" ht="24" spans="1:10">
      <c r="A11" s="30">
        <v>8</v>
      </c>
      <c r="B11" s="30">
        <v>22105046</v>
      </c>
      <c r="C11" s="30">
        <v>92.57</v>
      </c>
      <c r="D11" s="30">
        <v>3</v>
      </c>
      <c r="E11" s="30">
        <v>35</v>
      </c>
      <c r="F11" s="31" t="s">
        <v>227</v>
      </c>
      <c r="G11" s="31" t="s">
        <v>228</v>
      </c>
      <c r="H11" s="30">
        <v>4</v>
      </c>
      <c r="I11" s="30">
        <f t="shared" si="0"/>
        <v>39</v>
      </c>
      <c r="J11" s="30">
        <v>8</v>
      </c>
    </row>
    <row r="12" ht="24" spans="1:10">
      <c r="A12" s="30">
        <v>9</v>
      </c>
      <c r="B12" s="36" t="s">
        <v>229</v>
      </c>
      <c r="C12" s="36" t="s">
        <v>230</v>
      </c>
      <c r="D12" s="34">
        <v>6</v>
      </c>
      <c r="E12" s="34">
        <v>31</v>
      </c>
      <c r="F12" s="37" t="s">
        <v>231</v>
      </c>
      <c r="G12" s="37" t="s">
        <v>232</v>
      </c>
      <c r="H12" s="36" t="s">
        <v>233</v>
      </c>
      <c r="I12" s="30">
        <f t="shared" si="0"/>
        <v>35</v>
      </c>
      <c r="J12" s="30">
        <v>9</v>
      </c>
    </row>
    <row r="13" ht="155" customHeight="1" spans="1:10">
      <c r="A13" s="30">
        <v>10</v>
      </c>
      <c r="B13" s="36" t="s">
        <v>234</v>
      </c>
      <c r="C13" s="36" t="s">
        <v>235</v>
      </c>
      <c r="D13" s="34">
        <v>12</v>
      </c>
      <c r="E13" s="34">
        <v>25</v>
      </c>
      <c r="F13" s="37" t="s">
        <v>236</v>
      </c>
      <c r="G13" s="37" t="s">
        <v>178</v>
      </c>
      <c r="H13" s="34">
        <v>8</v>
      </c>
      <c r="I13" s="30">
        <f t="shared" si="0"/>
        <v>33</v>
      </c>
      <c r="J13" s="30">
        <v>10</v>
      </c>
    </row>
    <row r="14" spans="1:10">
      <c r="A14" s="30">
        <v>11</v>
      </c>
      <c r="B14" s="38">
        <v>22105043</v>
      </c>
      <c r="C14" s="38">
        <v>92.43</v>
      </c>
      <c r="D14" s="34">
        <v>4</v>
      </c>
      <c r="E14" s="34">
        <v>33</v>
      </c>
      <c r="F14" s="35"/>
      <c r="G14" s="35"/>
      <c r="H14" s="34"/>
      <c r="I14" s="30">
        <f t="shared" si="0"/>
        <v>33</v>
      </c>
      <c r="J14" s="30">
        <v>10</v>
      </c>
    </row>
    <row r="15" ht="36" spans="1:10">
      <c r="A15" s="30">
        <v>12</v>
      </c>
      <c r="B15" s="32" t="s">
        <v>237</v>
      </c>
      <c r="C15" s="32" t="s">
        <v>238</v>
      </c>
      <c r="D15" s="32" t="s">
        <v>239</v>
      </c>
      <c r="E15" s="32" t="s">
        <v>240</v>
      </c>
      <c r="F15" s="33" t="s">
        <v>241</v>
      </c>
      <c r="G15" s="33" t="s">
        <v>242</v>
      </c>
      <c r="H15" s="32" t="s">
        <v>233</v>
      </c>
      <c r="I15" s="30">
        <f t="shared" si="0"/>
        <v>32</v>
      </c>
      <c r="J15" s="30">
        <v>12</v>
      </c>
    </row>
    <row r="16" spans="1:10">
      <c r="A16" s="30">
        <v>13</v>
      </c>
      <c r="B16" s="39">
        <v>22105040</v>
      </c>
      <c r="C16" s="30">
        <v>92.14</v>
      </c>
      <c r="D16" s="30">
        <v>6</v>
      </c>
      <c r="E16" s="30">
        <v>31</v>
      </c>
      <c r="F16" s="31"/>
      <c r="G16" s="31"/>
      <c r="H16" s="30"/>
      <c r="I16" s="30">
        <f t="shared" si="0"/>
        <v>31</v>
      </c>
      <c r="J16" s="30">
        <v>13</v>
      </c>
    </row>
    <row r="17" spans="1:10">
      <c r="A17" s="30">
        <v>14</v>
      </c>
      <c r="B17" s="34">
        <v>22105030</v>
      </c>
      <c r="C17" s="34">
        <v>92</v>
      </c>
      <c r="D17" s="34">
        <v>7</v>
      </c>
      <c r="E17" s="34">
        <v>30</v>
      </c>
      <c r="F17" s="35" t="s">
        <v>243</v>
      </c>
      <c r="G17" s="35" t="s">
        <v>243</v>
      </c>
      <c r="H17" s="34">
        <v>0</v>
      </c>
      <c r="I17" s="30">
        <f t="shared" si="0"/>
        <v>30</v>
      </c>
      <c r="J17" s="30">
        <v>14</v>
      </c>
    </row>
    <row r="18" ht="36" spans="1:10">
      <c r="A18" s="30">
        <v>15</v>
      </c>
      <c r="B18" s="36" t="s">
        <v>244</v>
      </c>
      <c r="C18" s="36" t="s">
        <v>245</v>
      </c>
      <c r="D18" s="34">
        <v>11</v>
      </c>
      <c r="E18" s="34">
        <v>26</v>
      </c>
      <c r="F18" s="37" t="s">
        <v>246</v>
      </c>
      <c r="G18" s="37" t="s">
        <v>242</v>
      </c>
      <c r="H18" s="36" t="s">
        <v>233</v>
      </c>
      <c r="I18" s="30">
        <f t="shared" si="0"/>
        <v>30</v>
      </c>
      <c r="J18" s="30">
        <v>14</v>
      </c>
    </row>
    <row r="19" spans="1:10">
      <c r="A19" s="30">
        <v>16</v>
      </c>
      <c r="B19" s="36" t="s">
        <v>247</v>
      </c>
      <c r="C19" s="36" t="s">
        <v>248</v>
      </c>
      <c r="D19" s="34">
        <v>8</v>
      </c>
      <c r="E19" s="34">
        <v>29</v>
      </c>
      <c r="F19" s="37"/>
      <c r="G19" s="37"/>
      <c r="H19" s="36" t="s">
        <v>249</v>
      </c>
      <c r="I19" s="30">
        <f t="shared" si="0"/>
        <v>29</v>
      </c>
      <c r="J19" s="30">
        <v>16</v>
      </c>
    </row>
    <row r="20" spans="1:10">
      <c r="A20" s="30">
        <v>17</v>
      </c>
      <c r="B20" s="30">
        <v>22105048</v>
      </c>
      <c r="C20" s="30">
        <v>91.57</v>
      </c>
      <c r="D20" s="30">
        <v>9</v>
      </c>
      <c r="E20" s="30">
        <v>28</v>
      </c>
      <c r="F20" s="31" t="s">
        <v>243</v>
      </c>
      <c r="G20" s="31" t="s">
        <v>243</v>
      </c>
      <c r="H20" s="30">
        <v>0</v>
      </c>
      <c r="I20" s="30">
        <f t="shared" si="0"/>
        <v>28</v>
      </c>
      <c r="J20" s="30">
        <v>17</v>
      </c>
    </row>
    <row r="21" ht="24" spans="1:10">
      <c r="A21" s="30">
        <v>18</v>
      </c>
      <c r="B21" s="30">
        <v>22105034</v>
      </c>
      <c r="C21" s="30">
        <v>90.43</v>
      </c>
      <c r="D21" s="30">
        <v>13</v>
      </c>
      <c r="E21" s="30">
        <v>24</v>
      </c>
      <c r="F21" s="31" t="s">
        <v>250</v>
      </c>
      <c r="G21" s="31" t="s">
        <v>251</v>
      </c>
      <c r="H21" s="30">
        <v>4</v>
      </c>
      <c r="I21" s="30">
        <f t="shared" si="0"/>
        <v>28</v>
      </c>
      <c r="J21" s="30">
        <v>17</v>
      </c>
    </row>
    <row r="22" spans="1:10">
      <c r="A22" s="30">
        <v>19</v>
      </c>
      <c r="B22" s="32" t="s">
        <v>252</v>
      </c>
      <c r="C22" s="32" t="s">
        <v>253</v>
      </c>
      <c r="D22" s="30">
        <v>10</v>
      </c>
      <c r="E22" s="30">
        <v>27</v>
      </c>
      <c r="F22" s="33"/>
      <c r="G22" s="33"/>
      <c r="H22" s="32" t="s">
        <v>249</v>
      </c>
      <c r="I22" s="30">
        <f t="shared" si="0"/>
        <v>27</v>
      </c>
      <c r="J22" s="30">
        <v>19</v>
      </c>
    </row>
    <row r="23" spans="1:10">
      <c r="A23" s="30">
        <v>20</v>
      </c>
      <c r="B23" s="39">
        <v>22105031</v>
      </c>
      <c r="C23" s="30">
        <v>91</v>
      </c>
      <c r="D23" s="30">
        <v>12</v>
      </c>
      <c r="E23" s="30">
        <v>25</v>
      </c>
      <c r="F23" s="31"/>
      <c r="G23" s="31"/>
      <c r="H23" s="30"/>
      <c r="I23" s="30">
        <f t="shared" si="0"/>
        <v>25</v>
      </c>
      <c r="J23" s="30">
        <v>20</v>
      </c>
    </row>
    <row r="24" spans="1:10">
      <c r="A24" s="30">
        <v>21</v>
      </c>
      <c r="B24" s="36" t="s">
        <v>254</v>
      </c>
      <c r="C24" s="36" t="s">
        <v>255</v>
      </c>
      <c r="D24" s="34">
        <v>14</v>
      </c>
      <c r="E24" s="34">
        <v>23</v>
      </c>
      <c r="F24" s="37"/>
      <c r="G24" s="37"/>
      <c r="H24" s="36" t="s">
        <v>249</v>
      </c>
      <c r="I24" s="30">
        <f t="shared" si="0"/>
        <v>23</v>
      </c>
      <c r="J24" s="30">
        <v>21</v>
      </c>
    </row>
    <row r="25" spans="1:10">
      <c r="A25" s="30">
        <v>22</v>
      </c>
      <c r="B25" s="32">
        <v>22105035</v>
      </c>
      <c r="C25" s="32">
        <v>89.71</v>
      </c>
      <c r="D25" s="30">
        <v>15</v>
      </c>
      <c r="E25" s="30">
        <v>22</v>
      </c>
      <c r="F25" s="33"/>
      <c r="G25" s="33"/>
      <c r="H25" s="32">
        <v>0</v>
      </c>
      <c r="I25" s="30">
        <f t="shared" si="0"/>
        <v>22</v>
      </c>
      <c r="J25" s="30">
        <v>22</v>
      </c>
    </row>
    <row r="29" ht="32" customHeight="1" spans="1:10">
      <c r="A29" s="40" t="s">
        <v>256</v>
      </c>
      <c r="B29" s="41"/>
      <c r="C29" s="41"/>
      <c r="D29" s="41"/>
      <c r="E29" s="41"/>
      <c r="F29" s="41"/>
      <c r="G29" s="41"/>
      <c r="H29" s="41"/>
      <c r="I29" s="41"/>
      <c r="J29" s="75"/>
    </row>
    <row r="30" s="3" customFormat="1" ht="45" customHeight="1" spans="1:10">
      <c r="A30" s="27" t="s">
        <v>85</v>
      </c>
      <c r="B30" s="27" t="s">
        <v>1</v>
      </c>
      <c r="C30" s="28" t="s">
        <v>205</v>
      </c>
      <c r="D30" s="28" t="s">
        <v>206</v>
      </c>
      <c r="E30" s="28" t="s">
        <v>207</v>
      </c>
      <c r="F30" s="29" t="s">
        <v>86</v>
      </c>
      <c r="G30" s="29" t="s">
        <v>131</v>
      </c>
      <c r="H30" s="29" t="s">
        <v>88</v>
      </c>
      <c r="I30" s="29" t="s">
        <v>89</v>
      </c>
      <c r="J30" s="29" t="s">
        <v>20</v>
      </c>
    </row>
    <row r="31" s="3" customFormat="1" ht="141" customHeight="1" spans="1:236">
      <c r="A31" s="30">
        <v>1</v>
      </c>
      <c r="B31" s="42">
        <v>22105013</v>
      </c>
      <c r="C31" s="42">
        <v>91.29</v>
      </c>
      <c r="D31" s="43">
        <v>2</v>
      </c>
      <c r="E31" s="42">
        <v>38</v>
      </c>
      <c r="F31" s="44" t="s">
        <v>257</v>
      </c>
      <c r="G31" s="44" t="s">
        <v>258</v>
      </c>
      <c r="H31" s="42">
        <v>25</v>
      </c>
      <c r="I31" s="43">
        <f t="shared" ref="I31:I44" si="1">E31+H31</f>
        <v>63</v>
      </c>
      <c r="J31" s="64">
        <v>1</v>
      </c>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row>
    <row r="32" ht="60" customHeight="1" spans="1:10">
      <c r="A32" s="30">
        <v>2</v>
      </c>
      <c r="B32" s="43">
        <v>22105003</v>
      </c>
      <c r="C32" s="45">
        <v>92</v>
      </c>
      <c r="D32" s="43">
        <v>1</v>
      </c>
      <c r="E32" s="43">
        <v>40</v>
      </c>
      <c r="F32" s="43" t="s">
        <v>259</v>
      </c>
      <c r="G32" s="43" t="s">
        <v>260</v>
      </c>
      <c r="H32" s="43">
        <v>8</v>
      </c>
      <c r="I32" s="43">
        <f t="shared" si="1"/>
        <v>48</v>
      </c>
      <c r="J32" s="64">
        <v>2</v>
      </c>
    </row>
    <row r="33" ht="409" customHeight="1" spans="1:236">
      <c r="A33" s="30">
        <v>3</v>
      </c>
      <c r="B33" s="39">
        <v>22105015</v>
      </c>
      <c r="C33" s="43">
        <v>90.71</v>
      </c>
      <c r="D33" s="43">
        <v>4</v>
      </c>
      <c r="E33" s="43">
        <v>35</v>
      </c>
      <c r="F33" s="46" t="s">
        <v>261</v>
      </c>
      <c r="G33" s="46" t="s">
        <v>262</v>
      </c>
      <c r="H33" s="43">
        <v>12</v>
      </c>
      <c r="I33" s="43">
        <f t="shared" si="1"/>
        <v>47</v>
      </c>
      <c r="J33" s="64">
        <v>3</v>
      </c>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c r="HT33" s="3"/>
      <c r="HU33" s="3"/>
      <c r="HV33" s="3"/>
      <c r="HW33" s="3"/>
      <c r="HX33" s="3"/>
      <c r="HY33" s="3"/>
      <c r="HZ33" s="3"/>
      <c r="IA33" s="3"/>
      <c r="IB33" s="3"/>
    </row>
    <row r="34" ht="84" spans="1:236">
      <c r="A34" s="30">
        <v>4</v>
      </c>
      <c r="B34" s="43">
        <v>22105008</v>
      </c>
      <c r="C34" s="45">
        <v>88.7142857142857</v>
      </c>
      <c r="D34" s="43">
        <v>9</v>
      </c>
      <c r="E34" s="43">
        <v>30</v>
      </c>
      <c r="F34" s="47" t="s">
        <v>263</v>
      </c>
      <c r="G34" s="47" t="s">
        <v>264</v>
      </c>
      <c r="H34" s="43">
        <v>16</v>
      </c>
      <c r="I34" s="43">
        <f t="shared" si="1"/>
        <v>46</v>
      </c>
      <c r="J34" s="64">
        <v>4</v>
      </c>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c r="HD34" s="3"/>
      <c r="HE34" s="3"/>
      <c r="HF34" s="3"/>
      <c r="HG34" s="3"/>
      <c r="HH34" s="3"/>
      <c r="HI34" s="3"/>
      <c r="HJ34" s="3"/>
      <c r="HK34" s="3"/>
      <c r="HL34" s="3"/>
      <c r="HM34" s="3"/>
      <c r="HN34" s="3"/>
      <c r="HO34" s="3"/>
      <c r="HP34" s="3"/>
      <c r="HQ34" s="3"/>
      <c r="HR34" s="3"/>
      <c r="HS34" s="3"/>
      <c r="HT34" s="3"/>
      <c r="HU34" s="3"/>
      <c r="HV34" s="3"/>
      <c r="HW34" s="3"/>
      <c r="HX34" s="3"/>
      <c r="HY34" s="3"/>
      <c r="HZ34" s="3"/>
      <c r="IA34" s="3"/>
      <c r="IB34" s="3"/>
    </row>
    <row r="35" ht="134" customHeight="1" spans="1:236">
      <c r="A35" s="30">
        <v>5</v>
      </c>
      <c r="B35" s="48">
        <v>22105004</v>
      </c>
      <c r="C35" s="45">
        <v>90.8571429</v>
      </c>
      <c r="D35" s="43">
        <v>3</v>
      </c>
      <c r="E35" s="43">
        <v>36</v>
      </c>
      <c r="F35" s="47" t="s">
        <v>265</v>
      </c>
      <c r="G35" s="47" t="s">
        <v>266</v>
      </c>
      <c r="H35" s="43">
        <v>8</v>
      </c>
      <c r="I35" s="43">
        <f t="shared" si="1"/>
        <v>44</v>
      </c>
      <c r="J35" s="64">
        <v>5</v>
      </c>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c r="HT35" s="3"/>
      <c r="HU35" s="3"/>
      <c r="HV35" s="3"/>
      <c r="HW35" s="3"/>
      <c r="HX35" s="3"/>
      <c r="HY35" s="3"/>
      <c r="HZ35" s="3"/>
      <c r="IA35" s="3"/>
      <c r="IB35" s="3"/>
    </row>
    <row r="36" ht="120" customHeight="1" spans="1:236">
      <c r="A36" s="30">
        <v>6</v>
      </c>
      <c r="B36" s="49">
        <v>22105002</v>
      </c>
      <c r="C36" s="50">
        <v>90</v>
      </c>
      <c r="D36" s="43">
        <v>5</v>
      </c>
      <c r="E36" s="49">
        <v>34</v>
      </c>
      <c r="F36" s="51" t="s">
        <v>267</v>
      </c>
      <c r="G36" s="51" t="s">
        <v>268</v>
      </c>
      <c r="H36" s="49">
        <v>8</v>
      </c>
      <c r="I36" s="43">
        <f t="shared" si="1"/>
        <v>42</v>
      </c>
      <c r="J36" s="64">
        <v>6</v>
      </c>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c r="HU36" s="3"/>
      <c r="HV36" s="3"/>
      <c r="HW36" s="3"/>
      <c r="HX36" s="3"/>
      <c r="HY36" s="3"/>
      <c r="HZ36" s="3"/>
      <c r="IA36" s="3"/>
      <c r="IB36" s="3"/>
    </row>
    <row r="37" ht="36" spans="1:236">
      <c r="A37" s="30">
        <v>7</v>
      </c>
      <c r="B37" s="43">
        <v>22105007</v>
      </c>
      <c r="C37" s="45">
        <v>89.8571429</v>
      </c>
      <c r="D37" s="43">
        <v>6</v>
      </c>
      <c r="E37" s="43">
        <v>33</v>
      </c>
      <c r="F37" s="47" t="s">
        <v>269</v>
      </c>
      <c r="G37" s="43" t="s">
        <v>270</v>
      </c>
      <c r="H37" s="43">
        <v>8</v>
      </c>
      <c r="I37" s="43">
        <f t="shared" si="1"/>
        <v>41</v>
      </c>
      <c r="J37" s="64">
        <v>7</v>
      </c>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c r="GL37" s="3"/>
      <c r="GM37" s="3"/>
      <c r="GN37" s="3"/>
      <c r="GO37" s="3"/>
      <c r="GP37" s="3"/>
      <c r="GQ37" s="3"/>
      <c r="GR37" s="3"/>
      <c r="GS37" s="3"/>
      <c r="GT37" s="3"/>
      <c r="GU37" s="3"/>
      <c r="GV37" s="3"/>
      <c r="GW37" s="3"/>
      <c r="GX37" s="3"/>
      <c r="GY37" s="3"/>
      <c r="GZ37" s="3"/>
      <c r="HA37" s="3"/>
      <c r="HB37" s="3"/>
      <c r="HC37" s="3"/>
      <c r="HD37" s="3"/>
      <c r="HE37" s="3"/>
      <c r="HF37" s="3"/>
      <c r="HG37" s="3"/>
      <c r="HH37" s="3"/>
      <c r="HI37" s="3"/>
      <c r="HJ37" s="3"/>
      <c r="HK37" s="3"/>
      <c r="HL37" s="3"/>
      <c r="HM37" s="3"/>
      <c r="HN37" s="3"/>
      <c r="HO37" s="3"/>
      <c r="HP37" s="3"/>
      <c r="HQ37" s="3"/>
      <c r="HR37" s="3"/>
      <c r="HS37" s="3"/>
      <c r="HT37" s="3"/>
      <c r="HU37" s="3"/>
      <c r="HV37" s="3"/>
      <c r="HW37" s="3"/>
      <c r="HX37" s="3"/>
      <c r="HY37" s="3"/>
      <c r="HZ37" s="3"/>
      <c r="IA37" s="3"/>
      <c r="IB37" s="3"/>
    </row>
    <row r="38" s="3" customFormat="1" ht="24" spans="1:236">
      <c r="A38" s="30">
        <v>8</v>
      </c>
      <c r="B38" s="42">
        <v>22105011</v>
      </c>
      <c r="C38" s="52">
        <v>89.7142857142857</v>
      </c>
      <c r="D38" s="43">
        <v>7</v>
      </c>
      <c r="E38" s="42">
        <v>32</v>
      </c>
      <c r="F38" s="53" t="s">
        <v>271</v>
      </c>
      <c r="G38" s="53" t="s">
        <v>268</v>
      </c>
      <c r="H38" s="42">
        <v>8</v>
      </c>
      <c r="I38" s="43">
        <f t="shared" si="1"/>
        <v>40</v>
      </c>
      <c r="J38" s="64">
        <v>8</v>
      </c>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row>
    <row r="39" s="3" customFormat="1" ht="24" spans="1:236">
      <c r="A39" s="30">
        <v>9</v>
      </c>
      <c r="B39" s="54">
        <v>22105012</v>
      </c>
      <c r="C39" s="43">
        <v>87.86</v>
      </c>
      <c r="D39" s="43">
        <v>10</v>
      </c>
      <c r="E39" s="43">
        <v>29</v>
      </c>
      <c r="F39" s="46" t="s">
        <v>272</v>
      </c>
      <c r="G39" s="46" t="s">
        <v>273</v>
      </c>
      <c r="H39" s="43">
        <v>8</v>
      </c>
      <c r="I39" s="43">
        <f t="shared" si="1"/>
        <v>37</v>
      </c>
      <c r="J39" s="64">
        <v>9</v>
      </c>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row>
    <row r="40" s="3" customFormat="1" ht="31" customHeight="1" spans="1:236">
      <c r="A40" s="30">
        <v>10</v>
      </c>
      <c r="B40" s="54">
        <v>22105006</v>
      </c>
      <c r="C40" s="43">
        <v>87.43</v>
      </c>
      <c r="D40" s="43">
        <v>11</v>
      </c>
      <c r="E40" s="43">
        <v>28</v>
      </c>
      <c r="F40" s="46" t="s">
        <v>274</v>
      </c>
      <c r="G40" s="46" t="s">
        <v>273</v>
      </c>
      <c r="H40" s="43">
        <v>8</v>
      </c>
      <c r="I40" s="43">
        <f t="shared" si="1"/>
        <v>36</v>
      </c>
      <c r="J40" s="64">
        <v>10</v>
      </c>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row>
    <row r="41" s="3" customFormat="1" customHeight="1" spans="1:10">
      <c r="A41" s="30">
        <v>11</v>
      </c>
      <c r="B41" s="55">
        <v>22105010</v>
      </c>
      <c r="C41" s="42">
        <v>89.14</v>
      </c>
      <c r="D41" s="43">
        <v>8</v>
      </c>
      <c r="E41" s="55" t="s">
        <v>275</v>
      </c>
      <c r="F41" s="55" t="s">
        <v>276</v>
      </c>
      <c r="G41" s="55" t="s">
        <v>276</v>
      </c>
      <c r="H41" s="42"/>
      <c r="I41" s="43">
        <f t="shared" si="1"/>
        <v>31</v>
      </c>
      <c r="J41" s="64">
        <v>11</v>
      </c>
    </row>
    <row r="42" s="3" customFormat="1" customHeight="1" spans="1:10">
      <c r="A42" s="30">
        <v>12</v>
      </c>
      <c r="B42" s="56">
        <v>22105005</v>
      </c>
      <c r="C42" s="43">
        <v>87.42</v>
      </c>
      <c r="D42" s="56">
        <v>12</v>
      </c>
      <c r="E42" s="43">
        <v>27</v>
      </c>
      <c r="F42" s="43"/>
      <c r="G42" s="56"/>
      <c r="H42" s="43">
        <v>0</v>
      </c>
      <c r="I42" s="43">
        <f t="shared" si="1"/>
        <v>27</v>
      </c>
      <c r="J42" s="64">
        <v>12</v>
      </c>
    </row>
    <row r="43" s="3" customFormat="1" customHeight="1" spans="1:236">
      <c r="A43" s="30">
        <v>13</v>
      </c>
      <c r="B43" s="57">
        <v>22105014</v>
      </c>
      <c r="C43" s="58">
        <v>86.57</v>
      </c>
      <c r="D43" s="57">
        <v>13</v>
      </c>
      <c r="E43" s="58">
        <v>26</v>
      </c>
      <c r="F43" s="58" t="s">
        <v>277</v>
      </c>
      <c r="G43" s="57" t="s">
        <v>277</v>
      </c>
      <c r="H43" s="58">
        <v>0</v>
      </c>
      <c r="I43" s="43">
        <f t="shared" si="1"/>
        <v>26</v>
      </c>
      <c r="J43" s="64">
        <v>13</v>
      </c>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row>
    <row r="44" s="3" customFormat="1" customHeight="1" spans="1:236">
      <c r="A44" s="30">
        <v>14</v>
      </c>
      <c r="B44" s="59">
        <v>22105001</v>
      </c>
      <c r="C44" s="42">
        <v>82.71</v>
      </c>
      <c r="D44" s="59">
        <v>14</v>
      </c>
      <c r="E44" s="42">
        <v>25</v>
      </c>
      <c r="F44" s="42" t="s">
        <v>277</v>
      </c>
      <c r="G44" s="59" t="s">
        <v>277</v>
      </c>
      <c r="H44" s="42">
        <v>0</v>
      </c>
      <c r="I44" s="43">
        <f t="shared" si="1"/>
        <v>25</v>
      </c>
      <c r="J44" s="64">
        <v>14</v>
      </c>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row>
    <row r="45" s="3" customFormat="1" spans="1:236">
      <c r="A45" s="8"/>
      <c r="B45" s="60"/>
      <c r="C45" s="61"/>
      <c r="D45" s="60"/>
      <c r="E45" s="61"/>
      <c r="F45" s="61"/>
      <c r="G45" s="60"/>
      <c r="H45" s="61"/>
      <c r="I45" s="61"/>
      <c r="J45" s="76"/>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row>
    <row r="46" s="3" customFormat="1" spans="1:236">
      <c r="A46" s="8"/>
      <c r="B46" s="60"/>
      <c r="C46" s="61"/>
      <c r="D46" s="60"/>
      <c r="E46" s="61"/>
      <c r="F46" s="61"/>
      <c r="G46" s="60"/>
      <c r="H46" s="61"/>
      <c r="I46" s="61"/>
      <c r="J46" s="76"/>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row>
    <row r="47" s="3" customFormat="1" spans="1:236">
      <c r="A47" s="8"/>
      <c r="B47" s="60"/>
      <c r="C47" s="61"/>
      <c r="D47" s="60"/>
      <c r="E47" s="61"/>
      <c r="F47" s="61"/>
      <c r="G47" s="60"/>
      <c r="H47" s="61"/>
      <c r="I47" s="61"/>
      <c r="J47" s="76"/>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row>
    <row r="48" s="3" customFormat="1" ht="33" customHeight="1" spans="1:11">
      <c r="A48" s="62" t="s">
        <v>278</v>
      </c>
      <c r="B48" s="63"/>
      <c r="C48" s="63"/>
      <c r="D48" s="63"/>
      <c r="E48" s="63"/>
      <c r="F48" s="63"/>
      <c r="G48" s="63"/>
      <c r="H48" s="63"/>
      <c r="I48" s="63"/>
      <c r="J48" s="63"/>
      <c r="K48" s="77"/>
    </row>
    <row r="49" s="3" customFormat="1" ht="42" customHeight="1" spans="1:11">
      <c r="A49" s="27" t="s">
        <v>85</v>
      </c>
      <c r="B49" s="27" t="s">
        <v>1</v>
      </c>
      <c r="C49" s="28" t="s">
        <v>205</v>
      </c>
      <c r="D49" s="28" t="s">
        <v>206</v>
      </c>
      <c r="E49" s="28" t="s">
        <v>207</v>
      </c>
      <c r="F49" s="29" t="s">
        <v>86</v>
      </c>
      <c r="G49" s="29" t="s">
        <v>131</v>
      </c>
      <c r="H49" s="29" t="s">
        <v>88</v>
      </c>
      <c r="I49" s="29" t="s">
        <v>89</v>
      </c>
      <c r="J49" s="29" t="s">
        <v>20</v>
      </c>
      <c r="K49" s="77"/>
    </row>
    <row r="50" s="3" customFormat="1" ht="97.5" customHeight="1" spans="1:10">
      <c r="A50" s="64">
        <v>1</v>
      </c>
      <c r="B50" s="39">
        <v>22105019</v>
      </c>
      <c r="C50" s="64">
        <v>89.8</v>
      </c>
      <c r="D50" s="64">
        <v>10</v>
      </c>
      <c r="E50" s="64">
        <v>28</v>
      </c>
      <c r="F50" s="31" t="s">
        <v>279</v>
      </c>
      <c r="G50" s="65" t="s">
        <v>280</v>
      </c>
      <c r="H50" s="64">
        <v>24</v>
      </c>
      <c r="I50" s="64">
        <f t="shared" ref="I50:I62" si="2">E50+H50</f>
        <v>52</v>
      </c>
      <c r="J50" s="64">
        <v>1</v>
      </c>
    </row>
    <row r="51" s="3" customFormat="1" ht="113" customHeight="1" spans="1:10">
      <c r="A51" s="64">
        <v>2</v>
      </c>
      <c r="B51" s="30">
        <v>22105018</v>
      </c>
      <c r="C51" s="64">
        <v>90</v>
      </c>
      <c r="D51" s="64">
        <v>9</v>
      </c>
      <c r="E51" s="64">
        <v>29</v>
      </c>
      <c r="F51" s="65" t="s">
        <v>281</v>
      </c>
      <c r="G51" s="65" t="s">
        <v>282</v>
      </c>
      <c r="H51" s="64">
        <v>20</v>
      </c>
      <c r="I51" s="64">
        <f t="shared" si="2"/>
        <v>49</v>
      </c>
      <c r="J51" s="64">
        <v>2</v>
      </c>
    </row>
    <row r="52" s="3" customFormat="1" ht="97.5" customHeight="1" spans="1:10">
      <c r="A52" s="64">
        <v>3</v>
      </c>
      <c r="B52" s="39">
        <v>22105027</v>
      </c>
      <c r="C52" s="64">
        <v>93.83</v>
      </c>
      <c r="D52" s="39">
        <v>2</v>
      </c>
      <c r="E52" s="39">
        <v>37</v>
      </c>
      <c r="F52" s="65" t="s">
        <v>283</v>
      </c>
      <c r="G52" s="65" t="s">
        <v>284</v>
      </c>
      <c r="H52" s="30">
        <v>8</v>
      </c>
      <c r="I52" s="64">
        <f t="shared" si="2"/>
        <v>45</v>
      </c>
      <c r="J52" s="64">
        <v>3</v>
      </c>
    </row>
    <row r="53" s="3" customFormat="1" ht="97.5" customHeight="1" spans="1:10">
      <c r="A53" s="64">
        <v>4</v>
      </c>
      <c r="B53" s="64">
        <v>22105016</v>
      </c>
      <c r="C53" s="30">
        <v>91.6</v>
      </c>
      <c r="D53" s="30">
        <v>5</v>
      </c>
      <c r="E53" s="30">
        <v>33</v>
      </c>
      <c r="F53" s="65" t="s">
        <v>285</v>
      </c>
      <c r="G53" s="65" t="s">
        <v>286</v>
      </c>
      <c r="H53" s="30">
        <v>12</v>
      </c>
      <c r="I53" s="64">
        <f t="shared" si="2"/>
        <v>45</v>
      </c>
      <c r="J53" s="64">
        <v>4</v>
      </c>
    </row>
    <row r="54" s="3" customFormat="1" ht="97.5" customHeight="1" spans="1:11">
      <c r="A54" s="64">
        <v>5</v>
      </c>
      <c r="B54" s="64">
        <v>22105021</v>
      </c>
      <c r="C54" s="30">
        <v>94.29</v>
      </c>
      <c r="D54" s="30">
        <v>1</v>
      </c>
      <c r="E54" s="30">
        <v>40</v>
      </c>
      <c r="F54" s="31" t="s">
        <v>287</v>
      </c>
      <c r="G54" s="31" t="s">
        <v>288</v>
      </c>
      <c r="H54" s="30">
        <v>4</v>
      </c>
      <c r="I54" s="64">
        <f t="shared" si="2"/>
        <v>44</v>
      </c>
      <c r="J54" s="64">
        <v>5</v>
      </c>
      <c r="K54" s="78"/>
    </row>
    <row r="55" s="3" customFormat="1" ht="97.5" customHeight="1" spans="1:11">
      <c r="A55" s="64">
        <v>6</v>
      </c>
      <c r="B55" s="64">
        <v>22105017</v>
      </c>
      <c r="C55" s="64">
        <v>91</v>
      </c>
      <c r="D55" s="64">
        <v>7</v>
      </c>
      <c r="E55" s="64">
        <v>31</v>
      </c>
      <c r="F55" s="65" t="s">
        <v>289</v>
      </c>
      <c r="G55" s="31" t="s">
        <v>290</v>
      </c>
      <c r="H55" s="64">
        <v>12</v>
      </c>
      <c r="I55" s="64">
        <f t="shared" si="2"/>
        <v>43</v>
      </c>
      <c r="J55" s="64">
        <v>6</v>
      </c>
      <c r="K55" s="78"/>
    </row>
    <row r="56" s="23" customFormat="1" spans="1:34">
      <c r="A56" s="64">
        <v>7</v>
      </c>
      <c r="B56" s="66">
        <v>22105025</v>
      </c>
      <c r="C56" s="67">
        <v>92.42</v>
      </c>
      <c r="D56" s="68">
        <v>3</v>
      </c>
      <c r="E56" s="69">
        <v>35</v>
      </c>
      <c r="F56" s="70"/>
      <c r="G56" s="70"/>
      <c r="H56" s="69"/>
      <c r="I56" s="64">
        <f t="shared" si="2"/>
        <v>35</v>
      </c>
      <c r="J56" s="64">
        <v>7</v>
      </c>
      <c r="K56" s="79"/>
      <c r="L56" s="80"/>
      <c r="M56" s="80"/>
      <c r="N56" s="80"/>
      <c r="O56" s="80"/>
      <c r="P56" s="80"/>
      <c r="Q56" s="80"/>
      <c r="R56" s="80"/>
      <c r="S56" s="80"/>
      <c r="T56" s="80"/>
      <c r="U56" s="80"/>
      <c r="V56" s="80"/>
      <c r="W56" s="80"/>
      <c r="X56" s="80"/>
      <c r="Y56" s="80"/>
      <c r="Z56" s="80"/>
      <c r="AA56" s="80"/>
      <c r="AB56" s="80"/>
      <c r="AC56" s="80"/>
      <c r="AD56" s="80"/>
      <c r="AE56" s="80"/>
      <c r="AF56" s="80"/>
      <c r="AG56" s="80"/>
      <c r="AH56" s="80"/>
    </row>
    <row r="57" s="3" customFormat="1" ht="110.25" customHeight="1" spans="1:11">
      <c r="A57" s="64">
        <v>8</v>
      </c>
      <c r="B57" s="39">
        <v>22105028</v>
      </c>
      <c r="C57" s="30">
        <v>91.86</v>
      </c>
      <c r="D57" s="30">
        <v>4</v>
      </c>
      <c r="E57" s="30">
        <v>34</v>
      </c>
      <c r="F57" s="31"/>
      <c r="G57" s="31"/>
      <c r="H57" s="30"/>
      <c r="I57" s="64">
        <f t="shared" si="2"/>
        <v>34</v>
      </c>
      <c r="J57" s="64">
        <v>8</v>
      </c>
      <c r="K57" s="78"/>
    </row>
    <row r="58" s="23" customFormat="1" ht="34" customHeight="1" spans="1:34">
      <c r="A58" s="64">
        <v>9</v>
      </c>
      <c r="B58" s="67">
        <v>22105026</v>
      </c>
      <c r="C58" s="68">
        <v>90.71</v>
      </c>
      <c r="D58" s="68">
        <v>8</v>
      </c>
      <c r="E58" s="68">
        <v>30</v>
      </c>
      <c r="F58" s="71" t="s">
        <v>291</v>
      </c>
      <c r="G58" s="71" t="s">
        <v>292</v>
      </c>
      <c r="H58" s="68">
        <v>4</v>
      </c>
      <c r="I58" s="64">
        <f t="shared" si="2"/>
        <v>34</v>
      </c>
      <c r="J58" s="64">
        <v>8</v>
      </c>
      <c r="K58" s="79"/>
      <c r="L58" s="80"/>
      <c r="M58" s="80"/>
      <c r="N58" s="80"/>
      <c r="O58" s="80"/>
      <c r="P58" s="80"/>
      <c r="Q58" s="80"/>
      <c r="R58" s="80"/>
      <c r="S58" s="80"/>
      <c r="T58" s="80"/>
      <c r="U58" s="80"/>
      <c r="V58" s="80"/>
      <c r="W58" s="80"/>
      <c r="X58" s="80"/>
      <c r="Y58" s="80"/>
      <c r="Z58" s="80"/>
      <c r="AA58" s="80"/>
      <c r="AB58" s="80"/>
      <c r="AC58" s="80"/>
      <c r="AD58" s="80"/>
      <c r="AE58" s="80"/>
      <c r="AF58" s="80"/>
      <c r="AG58" s="80"/>
      <c r="AH58" s="80"/>
    </row>
    <row r="59" s="23" customFormat="1" ht="41" customHeight="1" spans="1:34">
      <c r="A59" s="64">
        <v>10</v>
      </c>
      <c r="B59" s="67">
        <v>22105024</v>
      </c>
      <c r="C59" s="68">
        <v>91.14</v>
      </c>
      <c r="D59" s="68">
        <v>6</v>
      </c>
      <c r="E59" s="68">
        <v>32</v>
      </c>
      <c r="F59" s="71"/>
      <c r="G59" s="71"/>
      <c r="H59" s="68"/>
      <c r="I59" s="64">
        <f t="shared" si="2"/>
        <v>32</v>
      </c>
      <c r="J59" s="64">
        <v>10</v>
      </c>
      <c r="K59" s="79"/>
      <c r="L59" s="80"/>
      <c r="M59" s="80"/>
      <c r="N59" s="80"/>
      <c r="O59" s="80"/>
      <c r="P59" s="80"/>
      <c r="Q59" s="80"/>
      <c r="R59" s="80"/>
      <c r="S59" s="80"/>
      <c r="T59" s="80"/>
      <c r="U59" s="80"/>
      <c r="V59" s="80"/>
      <c r="W59" s="80"/>
      <c r="X59" s="80"/>
      <c r="Y59" s="80"/>
      <c r="Z59" s="80"/>
      <c r="AA59" s="80"/>
      <c r="AB59" s="80"/>
      <c r="AC59" s="80"/>
      <c r="AD59" s="80"/>
      <c r="AE59" s="80"/>
      <c r="AF59" s="80"/>
      <c r="AG59" s="80"/>
      <c r="AH59" s="80"/>
    </row>
    <row r="60" s="23" customFormat="1" ht="40" customHeight="1" spans="1:34">
      <c r="A60" s="64">
        <v>11</v>
      </c>
      <c r="B60" s="67">
        <v>22105020</v>
      </c>
      <c r="C60" s="68">
        <v>88.5</v>
      </c>
      <c r="D60" s="68">
        <v>13</v>
      </c>
      <c r="E60" s="68">
        <v>25</v>
      </c>
      <c r="F60" s="71" t="s">
        <v>293</v>
      </c>
      <c r="G60" s="71" t="s">
        <v>294</v>
      </c>
      <c r="H60" s="68">
        <v>4</v>
      </c>
      <c r="I60" s="64">
        <f t="shared" si="2"/>
        <v>29</v>
      </c>
      <c r="J60" s="64">
        <v>11</v>
      </c>
      <c r="K60" s="79"/>
      <c r="L60" s="80"/>
      <c r="M60" s="80"/>
      <c r="N60" s="80"/>
      <c r="O60" s="80"/>
      <c r="P60" s="80"/>
      <c r="Q60" s="80"/>
      <c r="R60" s="80"/>
      <c r="S60" s="80"/>
      <c r="T60" s="80"/>
      <c r="U60" s="80"/>
      <c r="V60" s="80"/>
      <c r="W60" s="80"/>
      <c r="X60" s="80"/>
      <c r="Y60" s="80"/>
      <c r="Z60" s="80"/>
      <c r="AA60" s="80"/>
      <c r="AB60" s="80"/>
      <c r="AC60" s="80"/>
      <c r="AD60" s="80"/>
      <c r="AE60" s="80"/>
      <c r="AF60" s="80"/>
      <c r="AG60" s="80"/>
      <c r="AH60" s="80"/>
    </row>
    <row r="61" s="23" customFormat="1" ht="43" customHeight="1" spans="1:11">
      <c r="A61" s="64">
        <v>12</v>
      </c>
      <c r="B61" s="66">
        <v>22105022</v>
      </c>
      <c r="C61" s="68">
        <v>89.57</v>
      </c>
      <c r="D61" s="68">
        <v>11</v>
      </c>
      <c r="E61" s="68">
        <v>27</v>
      </c>
      <c r="F61" s="71"/>
      <c r="G61" s="68"/>
      <c r="H61" s="68"/>
      <c r="I61" s="64">
        <f t="shared" si="2"/>
        <v>27</v>
      </c>
      <c r="J61" s="64">
        <v>12</v>
      </c>
      <c r="K61" s="81"/>
    </row>
    <row r="62" s="23" customFormat="1" ht="34" customHeight="1" spans="1:34">
      <c r="A62" s="64">
        <v>13</v>
      </c>
      <c r="B62" s="67">
        <v>22105023</v>
      </c>
      <c r="C62" s="67">
        <v>89.42</v>
      </c>
      <c r="D62" s="68">
        <v>12</v>
      </c>
      <c r="E62" s="68">
        <v>26</v>
      </c>
      <c r="F62" s="71"/>
      <c r="G62" s="71"/>
      <c r="H62" s="68"/>
      <c r="I62" s="64">
        <f t="shared" si="2"/>
        <v>26</v>
      </c>
      <c r="J62" s="64">
        <v>13</v>
      </c>
      <c r="K62" s="79"/>
      <c r="L62" s="80"/>
      <c r="M62" s="80"/>
      <c r="N62" s="80"/>
      <c r="O62" s="80"/>
      <c r="P62" s="80"/>
      <c r="Q62" s="80"/>
      <c r="R62" s="80"/>
      <c r="S62" s="80"/>
      <c r="T62" s="80"/>
      <c r="U62" s="80"/>
      <c r="V62" s="80"/>
      <c r="W62" s="80"/>
      <c r="X62" s="80"/>
      <c r="Y62" s="80"/>
      <c r="Z62" s="80"/>
      <c r="AA62" s="80"/>
      <c r="AB62" s="80"/>
      <c r="AC62" s="80"/>
      <c r="AD62" s="80"/>
      <c r="AE62" s="80"/>
      <c r="AF62" s="80"/>
      <c r="AG62" s="80"/>
      <c r="AH62" s="80"/>
    </row>
    <row r="63" s="23" customFormat="1" spans="1:10">
      <c r="A63" s="72"/>
      <c r="B63" s="72"/>
      <c r="C63" s="72"/>
      <c r="D63" s="72"/>
      <c r="E63" s="72"/>
      <c r="F63" s="73"/>
      <c r="G63" s="72"/>
      <c r="H63" s="72"/>
      <c r="I63" s="72"/>
      <c r="J63" s="72"/>
    </row>
    <row r="64" s="23" customFormat="1" spans="1:10">
      <c r="A64" s="72"/>
      <c r="B64" s="72"/>
      <c r="C64" s="72"/>
      <c r="D64" s="72"/>
      <c r="E64" s="72"/>
      <c r="F64" s="72"/>
      <c r="G64" s="72"/>
      <c r="H64" s="72"/>
      <c r="I64" s="72"/>
      <c r="J64" s="72"/>
    </row>
    <row r="65" s="23" customFormat="1" spans="1:10">
      <c r="A65" s="72"/>
      <c r="B65" s="72"/>
      <c r="C65" s="72"/>
      <c r="D65" s="72"/>
      <c r="E65" s="72"/>
      <c r="F65" s="72"/>
      <c r="G65" s="72"/>
      <c r="H65" s="72"/>
      <c r="I65" s="72"/>
      <c r="J65" s="72"/>
    </row>
    <row r="66" s="6" customFormat="1" ht="20" customHeight="1" spans="1:10">
      <c r="A66" s="82"/>
      <c r="B66" s="83"/>
      <c r="C66" s="83"/>
      <c r="D66" s="83"/>
      <c r="E66" s="83"/>
      <c r="F66" s="83"/>
      <c r="G66" s="83"/>
      <c r="H66" s="83"/>
      <c r="I66" s="83"/>
      <c r="J66" s="83"/>
    </row>
    <row r="67" s="6" customFormat="1" ht="20" customHeight="1" spans="1:10">
      <c r="A67" s="82"/>
      <c r="B67" s="83"/>
      <c r="C67" s="83"/>
      <c r="D67" s="83"/>
      <c r="E67" s="83"/>
      <c r="F67" s="83"/>
      <c r="G67" s="83"/>
      <c r="H67" s="83"/>
      <c r="I67" s="83"/>
      <c r="J67" s="83"/>
    </row>
    <row r="68" s="6" customFormat="1" ht="38" customHeight="1" spans="1:10">
      <c r="A68" s="62" t="s">
        <v>295</v>
      </c>
      <c r="B68" s="63"/>
      <c r="C68" s="63"/>
      <c r="D68" s="63"/>
      <c r="E68" s="63"/>
      <c r="F68" s="63"/>
      <c r="G68" s="63"/>
      <c r="H68" s="63"/>
      <c r="I68" s="63"/>
      <c r="J68" s="63"/>
    </row>
    <row r="69" s="7" customFormat="1" ht="42" customHeight="1" spans="1:10">
      <c r="A69" s="84" t="s">
        <v>85</v>
      </c>
      <c r="B69" s="84" t="s">
        <v>2</v>
      </c>
      <c r="C69" s="85" t="s">
        <v>205</v>
      </c>
      <c r="D69" s="85" t="s">
        <v>206</v>
      </c>
      <c r="E69" s="85" t="s">
        <v>207</v>
      </c>
      <c r="F69" s="85" t="s">
        <v>86</v>
      </c>
      <c r="G69" s="85" t="s">
        <v>131</v>
      </c>
      <c r="H69" s="85" t="s">
        <v>88</v>
      </c>
      <c r="I69" s="85" t="s">
        <v>89</v>
      </c>
      <c r="J69" s="85" t="s">
        <v>20</v>
      </c>
    </row>
    <row r="70" s="8" customFormat="1" ht="84" spans="1:10">
      <c r="A70" s="86">
        <v>1</v>
      </c>
      <c r="B70" s="86">
        <v>22105062</v>
      </c>
      <c r="C70" s="86">
        <v>92.57</v>
      </c>
      <c r="D70" s="86">
        <v>2</v>
      </c>
      <c r="E70" s="86">
        <v>37</v>
      </c>
      <c r="F70" s="87" t="s">
        <v>296</v>
      </c>
      <c r="G70" s="87" t="s">
        <v>297</v>
      </c>
      <c r="H70" s="86">
        <v>16</v>
      </c>
      <c r="I70" s="86">
        <f t="shared" ref="I70:I87" si="3">E70+H70</f>
        <v>53</v>
      </c>
      <c r="J70" s="86">
        <v>1</v>
      </c>
    </row>
    <row r="71" s="8" customFormat="1" ht="184" customHeight="1" spans="1:10">
      <c r="A71" s="86">
        <v>2</v>
      </c>
      <c r="B71" s="86">
        <v>22105061</v>
      </c>
      <c r="C71" s="86">
        <v>92.29</v>
      </c>
      <c r="D71" s="86">
        <v>3</v>
      </c>
      <c r="E71" s="86">
        <v>35</v>
      </c>
      <c r="F71" s="87" t="s">
        <v>298</v>
      </c>
      <c r="G71" s="87" t="s">
        <v>299</v>
      </c>
      <c r="H71" s="86">
        <v>15</v>
      </c>
      <c r="I71" s="86">
        <f t="shared" si="3"/>
        <v>50</v>
      </c>
      <c r="J71" s="86">
        <v>2</v>
      </c>
    </row>
    <row r="72" s="8" customFormat="1" ht="93" customHeight="1" spans="1:10">
      <c r="A72" s="86">
        <v>3</v>
      </c>
      <c r="B72" s="86">
        <v>22105051</v>
      </c>
      <c r="C72" s="86">
        <v>91.71</v>
      </c>
      <c r="D72" s="86">
        <v>5</v>
      </c>
      <c r="E72" s="86">
        <v>34</v>
      </c>
      <c r="F72" s="87" t="s">
        <v>300</v>
      </c>
      <c r="G72" s="87" t="s">
        <v>301</v>
      </c>
      <c r="H72" s="86">
        <v>10</v>
      </c>
      <c r="I72" s="86">
        <f t="shared" si="3"/>
        <v>44</v>
      </c>
      <c r="J72" s="86">
        <v>3</v>
      </c>
    </row>
    <row r="73" s="8" customFormat="1" spans="1:10">
      <c r="A73" s="86">
        <v>4</v>
      </c>
      <c r="B73" s="86">
        <v>22105055</v>
      </c>
      <c r="C73" s="86">
        <v>93.86</v>
      </c>
      <c r="D73" s="86">
        <v>1</v>
      </c>
      <c r="E73" s="86">
        <v>40</v>
      </c>
      <c r="F73" s="87" t="s">
        <v>202</v>
      </c>
      <c r="G73" s="87" t="s">
        <v>202</v>
      </c>
      <c r="H73" s="86">
        <v>0</v>
      </c>
      <c r="I73" s="86">
        <f t="shared" si="3"/>
        <v>40</v>
      </c>
      <c r="J73" s="86">
        <v>4</v>
      </c>
    </row>
    <row r="74" s="8" customFormat="1" ht="24" spans="1:10">
      <c r="A74" s="86">
        <v>5</v>
      </c>
      <c r="B74" s="86">
        <v>22105070</v>
      </c>
      <c r="C74" s="86">
        <v>91.86</v>
      </c>
      <c r="D74" s="86">
        <v>4</v>
      </c>
      <c r="E74" s="86">
        <v>35</v>
      </c>
      <c r="F74" s="87" t="s">
        <v>302</v>
      </c>
      <c r="G74" s="87" t="s">
        <v>303</v>
      </c>
      <c r="H74" s="86">
        <v>4</v>
      </c>
      <c r="I74" s="86">
        <f t="shared" si="3"/>
        <v>39</v>
      </c>
      <c r="J74" s="86">
        <v>5</v>
      </c>
    </row>
    <row r="75" s="8" customFormat="1" spans="1:10">
      <c r="A75" s="86">
        <v>6</v>
      </c>
      <c r="B75" s="86">
        <v>22105054</v>
      </c>
      <c r="C75" s="86">
        <v>91.71</v>
      </c>
      <c r="D75" s="86">
        <v>5</v>
      </c>
      <c r="E75" s="86">
        <v>34</v>
      </c>
      <c r="F75" s="87" t="s">
        <v>202</v>
      </c>
      <c r="G75" s="87" t="s">
        <v>202</v>
      </c>
      <c r="H75" s="86">
        <v>0</v>
      </c>
      <c r="I75" s="86">
        <f t="shared" si="3"/>
        <v>34</v>
      </c>
      <c r="J75" s="86">
        <v>6</v>
      </c>
    </row>
    <row r="76" s="8" customFormat="1" spans="1:10">
      <c r="A76" s="86">
        <v>7</v>
      </c>
      <c r="B76" s="86">
        <v>22105052</v>
      </c>
      <c r="C76" s="86">
        <v>91.71</v>
      </c>
      <c r="D76" s="86">
        <v>5</v>
      </c>
      <c r="E76" s="86">
        <v>34</v>
      </c>
      <c r="F76" s="87" t="s">
        <v>202</v>
      </c>
      <c r="G76" s="87" t="s">
        <v>202</v>
      </c>
      <c r="H76" s="86">
        <v>0</v>
      </c>
      <c r="I76" s="86">
        <f t="shared" si="3"/>
        <v>34</v>
      </c>
      <c r="J76" s="86">
        <v>6</v>
      </c>
    </row>
    <row r="77" s="8" customFormat="1" spans="1:10">
      <c r="A77" s="86">
        <v>8</v>
      </c>
      <c r="B77" s="86">
        <v>22105060</v>
      </c>
      <c r="C77" s="86">
        <v>91.43</v>
      </c>
      <c r="D77" s="86">
        <v>6</v>
      </c>
      <c r="E77" s="86">
        <v>33</v>
      </c>
      <c r="F77" s="87" t="s">
        <v>202</v>
      </c>
      <c r="G77" s="87" t="s">
        <v>202</v>
      </c>
      <c r="H77" s="86">
        <v>0</v>
      </c>
      <c r="I77" s="86">
        <f t="shared" si="3"/>
        <v>33</v>
      </c>
      <c r="J77" s="86">
        <v>8</v>
      </c>
    </row>
    <row r="78" s="8" customFormat="1" spans="1:10">
      <c r="A78" s="86">
        <v>9</v>
      </c>
      <c r="B78" s="86">
        <v>22105064</v>
      </c>
      <c r="C78" s="86">
        <v>90.57</v>
      </c>
      <c r="D78" s="86">
        <v>8</v>
      </c>
      <c r="E78" s="86">
        <v>31</v>
      </c>
      <c r="F78" s="87" t="s">
        <v>202</v>
      </c>
      <c r="G78" s="87" t="s">
        <v>202</v>
      </c>
      <c r="H78" s="86">
        <v>0</v>
      </c>
      <c r="I78" s="86">
        <f t="shared" si="3"/>
        <v>31</v>
      </c>
      <c r="J78" s="86">
        <v>9</v>
      </c>
    </row>
    <row r="79" s="8" customFormat="1" spans="1:10">
      <c r="A79" s="86">
        <v>10</v>
      </c>
      <c r="B79" s="86">
        <v>22105057</v>
      </c>
      <c r="C79" s="86">
        <v>90.43</v>
      </c>
      <c r="D79" s="86">
        <v>9</v>
      </c>
      <c r="E79" s="86">
        <v>30</v>
      </c>
      <c r="F79" s="87" t="s">
        <v>202</v>
      </c>
      <c r="G79" s="87" t="s">
        <v>202</v>
      </c>
      <c r="H79" s="86">
        <v>0</v>
      </c>
      <c r="I79" s="86">
        <f t="shared" si="3"/>
        <v>30</v>
      </c>
      <c r="J79" s="86">
        <v>10</v>
      </c>
    </row>
    <row r="80" s="8" customFormat="1" spans="1:10">
      <c r="A80" s="86">
        <v>11</v>
      </c>
      <c r="B80" s="86">
        <v>22105056</v>
      </c>
      <c r="C80" s="86">
        <v>90.14</v>
      </c>
      <c r="D80" s="86">
        <v>10</v>
      </c>
      <c r="E80" s="86">
        <v>29</v>
      </c>
      <c r="F80" s="87" t="s">
        <v>202</v>
      </c>
      <c r="G80" s="87" t="s">
        <v>202</v>
      </c>
      <c r="H80" s="86">
        <v>0</v>
      </c>
      <c r="I80" s="86">
        <f t="shared" si="3"/>
        <v>29</v>
      </c>
      <c r="J80" s="86">
        <v>11</v>
      </c>
    </row>
    <row r="81" s="8" customFormat="1" spans="1:10">
      <c r="A81" s="86">
        <v>12</v>
      </c>
      <c r="B81" s="86">
        <v>22105065</v>
      </c>
      <c r="C81" s="86">
        <v>90</v>
      </c>
      <c r="D81" s="86">
        <v>11</v>
      </c>
      <c r="E81" s="86">
        <v>28</v>
      </c>
      <c r="F81" s="87" t="s">
        <v>202</v>
      </c>
      <c r="G81" s="87" t="s">
        <v>202</v>
      </c>
      <c r="H81" s="86">
        <v>0</v>
      </c>
      <c r="I81" s="86">
        <f t="shared" si="3"/>
        <v>28</v>
      </c>
      <c r="J81" s="86">
        <v>12</v>
      </c>
    </row>
    <row r="82" s="8" customFormat="1" spans="1:10">
      <c r="A82" s="86">
        <v>13</v>
      </c>
      <c r="B82" s="86">
        <v>22105058</v>
      </c>
      <c r="C82" s="86">
        <v>90</v>
      </c>
      <c r="D82" s="86">
        <v>11</v>
      </c>
      <c r="E82" s="86">
        <v>28</v>
      </c>
      <c r="F82" s="87"/>
      <c r="G82" s="87"/>
      <c r="H82" s="86"/>
      <c r="I82" s="86">
        <f t="shared" si="3"/>
        <v>28</v>
      </c>
      <c r="J82" s="86">
        <v>12</v>
      </c>
    </row>
    <row r="83" s="8" customFormat="1" spans="1:10">
      <c r="A83" s="86">
        <v>14</v>
      </c>
      <c r="B83" s="86">
        <v>22105069</v>
      </c>
      <c r="C83" s="86">
        <v>89.86</v>
      </c>
      <c r="D83" s="86">
        <v>12</v>
      </c>
      <c r="E83" s="86">
        <v>27</v>
      </c>
      <c r="F83" s="87" t="s">
        <v>202</v>
      </c>
      <c r="G83" s="87" t="s">
        <v>202</v>
      </c>
      <c r="H83" s="86">
        <v>0</v>
      </c>
      <c r="I83" s="86">
        <f t="shared" si="3"/>
        <v>27</v>
      </c>
      <c r="J83" s="86">
        <v>14</v>
      </c>
    </row>
    <row r="84" s="8" customFormat="1" spans="1:10">
      <c r="A84" s="86">
        <v>15</v>
      </c>
      <c r="B84" s="86">
        <v>22105059</v>
      </c>
      <c r="C84" s="86">
        <v>89.71</v>
      </c>
      <c r="D84" s="86">
        <v>13</v>
      </c>
      <c r="E84" s="86">
        <v>26</v>
      </c>
      <c r="F84" s="87" t="s">
        <v>202</v>
      </c>
      <c r="G84" s="87" t="s">
        <v>202</v>
      </c>
      <c r="H84" s="86">
        <v>0</v>
      </c>
      <c r="I84" s="86">
        <f t="shared" si="3"/>
        <v>26</v>
      </c>
      <c r="J84" s="86">
        <v>15</v>
      </c>
    </row>
    <row r="85" s="8" customFormat="1" spans="1:10">
      <c r="A85" s="86">
        <v>16</v>
      </c>
      <c r="B85" s="86">
        <v>22105068</v>
      </c>
      <c r="C85" s="86">
        <v>89.57</v>
      </c>
      <c r="D85" s="86">
        <v>14</v>
      </c>
      <c r="E85" s="86">
        <v>25</v>
      </c>
      <c r="F85" s="87" t="s">
        <v>202</v>
      </c>
      <c r="G85" s="87" t="s">
        <v>202</v>
      </c>
      <c r="H85" s="86">
        <v>0</v>
      </c>
      <c r="I85" s="86">
        <f t="shared" si="3"/>
        <v>25</v>
      </c>
      <c r="J85" s="86">
        <v>16</v>
      </c>
    </row>
    <row r="86" s="8" customFormat="1" spans="1:10">
      <c r="A86" s="86">
        <v>17</v>
      </c>
      <c r="B86" s="86">
        <v>22105066</v>
      </c>
      <c r="C86" s="86">
        <v>89.29</v>
      </c>
      <c r="D86" s="86">
        <v>15</v>
      </c>
      <c r="E86" s="86">
        <v>24</v>
      </c>
      <c r="F86" s="87" t="s">
        <v>202</v>
      </c>
      <c r="G86" s="87" t="s">
        <v>202</v>
      </c>
      <c r="H86" s="86">
        <v>0</v>
      </c>
      <c r="I86" s="86">
        <f t="shared" si="3"/>
        <v>24</v>
      </c>
      <c r="J86" s="86">
        <v>17</v>
      </c>
    </row>
    <row r="87" s="8" customFormat="1" spans="1:10">
      <c r="A87" s="86">
        <v>18</v>
      </c>
      <c r="B87" s="86">
        <v>22105067</v>
      </c>
      <c r="C87" s="86">
        <v>85.86</v>
      </c>
      <c r="D87" s="86">
        <v>16</v>
      </c>
      <c r="E87" s="86">
        <v>23</v>
      </c>
      <c r="F87" s="87" t="s">
        <v>202</v>
      </c>
      <c r="G87" s="87" t="s">
        <v>202</v>
      </c>
      <c r="H87" s="86">
        <v>0</v>
      </c>
      <c r="I87" s="86">
        <f t="shared" si="3"/>
        <v>23</v>
      </c>
      <c r="J87" s="86">
        <v>18</v>
      </c>
    </row>
    <row r="91" ht="50" customHeight="1" spans="1:10">
      <c r="A91" s="62" t="s">
        <v>304</v>
      </c>
      <c r="B91" s="62"/>
      <c r="C91" s="62"/>
      <c r="D91" s="62"/>
      <c r="E91" s="62"/>
      <c r="F91" s="62"/>
      <c r="G91" s="62"/>
      <c r="H91" s="62"/>
      <c r="I91" s="62"/>
      <c r="J91" s="62"/>
    </row>
    <row r="92" s="3" customFormat="1" ht="48" customHeight="1" spans="1:10">
      <c r="A92" s="27" t="s">
        <v>85</v>
      </c>
      <c r="B92" s="27" t="s">
        <v>1</v>
      </c>
      <c r="C92" s="28" t="s">
        <v>205</v>
      </c>
      <c r="D92" s="28" t="s">
        <v>206</v>
      </c>
      <c r="E92" s="28" t="s">
        <v>207</v>
      </c>
      <c r="F92" s="29" t="s">
        <v>86</v>
      </c>
      <c r="G92" s="29" t="s">
        <v>131</v>
      </c>
      <c r="H92" s="29" t="s">
        <v>88</v>
      </c>
      <c r="I92" s="29" t="s">
        <v>89</v>
      </c>
      <c r="J92" s="29" t="s">
        <v>20</v>
      </c>
    </row>
    <row r="93" ht="132" spans="1:10">
      <c r="A93" s="30">
        <v>1</v>
      </c>
      <c r="B93" s="64" t="s">
        <v>305</v>
      </c>
      <c r="C93" s="64">
        <v>92.5</v>
      </c>
      <c r="D93" s="64">
        <v>1</v>
      </c>
      <c r="E93" s="64">
        <v>40</v>
      </c>
      <c r="F93" s="31" t="s">
        <v>306</v>
      </c>
      <c r="G93" s="31" t="s">
        <v>307</v>
      </c>
      <c r="H93" s="30">
        <v>24</v>
      </c>
      <c r="I93" s="64">
        <f t="shared" ref="I93:I105" si="4">E93+H93</f>
        <v>64</v>
      </c>
      <c r="J93" s="64">
        <v>1</v>
      </c>
    </row>
    <row r="94" ht="84" spans="1:10">
      <c r="A94" s="30">
        <v>2</v>
      </c>
      <c r="B94" s="64" t="s">
        <v>308</v>
      </c>
      <c r="C94" s="64">
        <v>91.17</v>
      </c>
      <c r="D94" s="64">
        <v>3</v>
      </c>
      <c r="E94" s="64">
        <v>35</v>
      </c>
      <c r="F94" s="31" t="s">
        <v>309</v>
      </c>
      <c r="G94" s="31" t="s">
        <v>310</v>
      </c>
      <c r="H94" s="30">
        <v>18</v>
      </c>
      <c r="I94" s="64">
        <f t="shared" si="4"/>
        <v>53</v>
      </c>
      <c r="J94" s="64">
        <v>2</v>
      </c>
    </row>
    <row r="95" ht="96" spans="1:10">
      <c r="A95" s="30">
        <v>3</v>
      </c>
      <c r="B95" s="64" t="s">
        <v>311</v>
      </c>
      <c r="C95" s="64">
        <v>89.83</v>
      </c>
      <c r="D95" s="64">
        <v>5</v>
      </c>
      <c r="E95" s="64">
        <v>33</v>
      </c>
      <c r="F95" s="31" t="s">
        <v>312</v>
      </c>
      <c r="G95" s="31" t="s">
        <v>313</v>
      </c>
      <c r="H95" s="30">
        <v>20</v>
      </c>
      <c r="I95" s="64">
        <f t="shared" si="4"/>
        <v>53</v>
      </c>
      <c r="J95" s="64">
        <v>2</v>
      </c>
    </row>
    <row r="96" ht="60" spans="1:10">
      <c r="A96" s="30">
        <v>4</v>
      </c>
      <c r="B96" s="64" t="s">
        <v>314</v>
      </c>
      <c r="C96" s="64">
        <v>91.17</v>
      </c>
      <c r="D96" s="64">
        <v>3</v>
      </c>
      <c r="E96" s="64">
        <v>35</v>
      </c>
      <c r="F96" s="31" t="s">
        <v>315</v>
      </c>
      <c r="G96" s="31" t="s">
        <v>316</v>
      </c>
      <c r="H96" s="30">
        <v>8</v>
      </c>
      <c r="I96" s="64">
        <f t="shared" si="4"/>
        <v>43</v>
      </c>
      <c r="J96" s="64">
        <v>4</v>
      </c>
    </row>
    <row r="97" ht="24" spans="1:10">
      <c r="A97" s="30">
        <v>5</v>
      </c>
      <c r="B97" s="64" t="s">
        <v>317</v>
      </c>
      <c r="C97" s="64">
        <v>92.17</v>
      </c>
      <c r="D97" s="64">
        <v>2</v>
      </c>
      <c r="E97" s="64">
        <v>37</v>
      </c>
      <c r="F97" s="31" t="s">
        <v>318</v>
      </c>
      <c r="G97" s="31" t="s">
        <v>319</v>
      </c>
      <c r="H97" s="30">
        <v>4</v>
      </c>
      <c r="I97" s="64">
        <f t="shared" si="4"/>
        <v>41</v>
      </c>
      <c r="J97" s="64">
        <v>5</v>
      </c>
    </row>
    <row r="98" ht="48" spans="1:10">
      <c r="A98" s="30">
        <v>6</v>
      </c>
      <c r="B98" s="64" t="s">
        <v>320</v>
      </c>
      <c r="C98" s="64">
        <v>89.67</v>
      </c>
      <c r="D98" s="64">
        <v>6</v>
      </c>
      <c r="E98" s="64">
        <v>32</v>
      </c>
      <c r="F98" s="31" t="s">
        <v>321</v>
      </c>
      <c r="G98" s="31" t="s">
        <v>322</v>
      </c>
      <c r="H98" s="30">
        <v>8</v>
      </c>
      <c r="I98" s="64">
        <f t="shared" si="4"/>
        <v>40</v>
      </c>
      <c r="J98" s="64">
        <v>6</v>
      </c>
    </row>
    <row r="99" ht="24" spans="1:10">
      <c r="A99" s="30">
        <v>7</v>
      </c>
      <c r="B99" s="64" t="s">
        <v>323</v>
      </c>
      <c r="C99" s="64">
        <v>90.33</v>
      </c>
      <c r="D99" s="64">
        <v>4</v>
      </c>
      <c r="E99" s="64">
        <v>34</v>
      </c>
      <c r="F99" s="31" t="s">
        <v>324</v>
      </c>
      <c r="G99" s="31" t="s">
        <v>325</v>
      </c>
      <c r="H99" s="30">
        <v>4</v>
      </c>
      <c r="I99" s="64">
        <f t="shared" si="4"/>
        <v>38</v>
      </c>
      <c r="J99" s="64">
        <v>7</v>
      </c>
    </row>
    <row r="100" ht="24" spans="1:10">
      <c r="A100" s="30">
        <v>8</v>
      </c>
      <c r="B100" s="64" t="s">
        <v>326</v>
      </c>
      <c r="C100" s="64">
        <v>89.5</v>
      </c>
      <c r="D100" s="64">
        <v>7</v>
      </c>
      <c r="E100" s="64">
        <v>31</v>
      </c>
      <c r="F100" s="31" t="s">
        <v>327</v>
      </c>
      <c r="G100" s="31" t="s">
        <v>319</v>
      </c>
      <c r="H100" s="30">
        <v>4</v>
      </c>
      <c r="I100" s="64">
        <f t="shared" si="4"/>
        <v>35</v>
      </c>
      <c r="J100" s="64">
        <v>8</v>
      </c>
    </row>
    <row r="101" ht="24" spans="1:10">
      <c r="A101" s="30">
        <v>9</v>
      </c>
      <c r="B101" s="64" t="s">
        <v>328</v>
      </c>
      <c r="C101" s="64">
        <v>89.5</v>
      </c>
      <c r="D101" s="64">
        <v>7</v>
      </c>
      <c r="E101" s="64">
        <v>31</v>
      </c>
      <c r="F101" s="31" t="s">
        <v>329</v>
      </c>
      <c r="G101" s="31" t="s">
        <v>330</v>
      </c>
      <c r="H101" s="30">
        <v>4</v>
      </c>
      <c r="I101" s="64">
        <f t="shared" si="4"/>
        <v>35</v>
      </c>
      <c r="J101" s="64">
        <v>8</v>
      </c>
    </row>
    <row r="102" ht="24" spans="1:10">
      <c r="A102" s="30">
        <v>10</v>
      </c>
      <c r="B102" s="64" t="s">
        <v>331</v>
      </c>
      <c r="C102" s="64">
        <v>88.5</v>
      </c>
      <c r="D102" s="64">
        <v>8</v>
      </c>
      <c r="E102" s="64">
        <v>30</v>
      </c>
      <c r="F102" s="31" t="s">
        <v>332</v>
      </c>
      <c r="G102" s="31" t="s">
        <v>325</v>
      </c>
      <c r="H102" s="30">
        <v>4</v>
      </c>
      <c r="I102" s="64">
        <f t="shared" si="4"/>
        <v>34</v>
      </c>
      <c r="J102" s="64">
        <v>10</v>
      </c>
    </row>
    <row r="103" ht="24" spans="1:10">
      <c r="A103" s="30">
        <v>11</v>
      </c>
      <c r="B103" s="64" t="s">
        <v>333</v>
      </c>
      <c r="C103" s="64">
        <v>86</v>
      </c>
      <c r="D103" s="64">
        <v>9</v>
      </c>
      <c r="E103" s="64">
        <v>29</v>
      </c>
      <c r="F103" s="31" t="s">
        <v>334</v>
      </c>
      <c r="G103" s="31" t="s">
        <v>325</v>
      </c>
      <c r="H103" s="30">
        <v>4</v>
      </c>
      <c r="I103" s="64">
        <f t="shared" si="4"/>
        <v>33</v>
      </c>
      <c r="J103" s="64">
        <v>11</v>
      </c>
    </row>
    <row r="104" spans="1:10">
      <c r="A104" s="30">
        <v>12</v>
      </c>
      <c r="B104" s="64" t="s">
        <v>335</v>
      </c>
      <c r="C104" s="64">
        <v>89.67</v>
      </c>
      <c r="D104" s="64">
        <v>6</v>
      </c>
      <c r="E104" s="64">
        <v>32</v>
      </c>
      <c r="F104" s="31"/>
      <c r="G104" s="31"/>
      <c r="H104" s="30"/>
      <c r="I104" s="64">
        <f t="shared" si="4"/>
        <v>32</v>
      </c>
      <c r="J104" s="64">
        <v>12</v>
      </c>
    </row>
    <row r="105" spans="1:10">
      <c r="A105" s="30">
        <v>13</v>
      </c>
      <c r="B105" s="64" t="s">
        <v>336</v>
      </c>
      <c r="C105" s="64">
        <v>89.67</v>
      </c>
      <c r="D105" s="64">
        <v>6</v>
      </c>
      <c r="E105" s="64">
        <v>32</v>
      </c>
      <c r="F105" s="31"/>
      <c r="G105" s="31"/>
      <c r="H105" s="30"/>
      <c r="I105" s="64">
        <f t="shared" si="4"/>
        <v>32</v>
      </c>
      <c r="J105" s="64">
        <v>12</v>
      </c>
    </row>
  </sheetData>
  <sortState ref="A92:IC105">
    <sortCondition ref="I92:I105" descending="1"/>
  </sortState>
  <mergeCells count="6">
    <mergeCell ref="A1:J1"/>
    <mergeCell ref="A2:J2"/>
    <mergeCell ref="A29:J29"/>
    <mergeCell ref="A48:J48"/>
    <mergeCell ref="A68:J68"/>
    <mergeCell ref="A91:J91"/>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B103"/>
  <sheetViews>
    <sheetView tabSelected="1" zoomScale="70" zoomScaleNormal="70" topLeftCell="A20" workbookViewId="0">
      <selection activeCell="C20" sqref="C$1:C$1048576"/>
    </sheetView>
  </sheetViews>
  <sheetFormatPr defaultColWidth="8.66666666666667" defaultRowHeight="15"/>
  <cols>
    <col min="1" max="3" width="10.3333333333333" style="4" customWidth="1"/>
    <col min="4" max="4" width="136.5" style="4" customWidth="1"/>
    <col min="5" max="5" width="21.1666666666667" style="4" customWidth="1"/>
    <col min="6" max="6" width="13.3333333333333" style="4" customWidth="1"/>
    <col min="7" max="7" width="9.16666666666667" style="4" customWidth="1"/>
    <col min="8" max="8" width="8" style="4" customWidth="1"/>
    <col min="9" max="30" width="9" style="4" customWidth="1"/>
    <col min="31" max="16384" width="8.66666666666667" style="4"/>
  </cols>
  <sheetData>
    <row r="1" s="1" customFormat="1" ht="14.25" customHeight="1" spans="1:8">
      <c r="A1" s="9" t="s">
        <v>337</v>
      </c>
      <c r="B1" s="9"/>
      <c r="C1" s="9"/>
      <c r="D1" s="9"/>
      <c r="E1" s="9"/>
      <c r="F1" s="9"/>
      <c r="G1" s="9"/>
      <c r="H1" s="9"/>
    </row>
    <row r="2" s="1" customFormat="1" ht="20.25" customHeight="1" spans="1:8">
      <c r="A2" s="9"/>
      <c r="B2" s="9"/>
      <c r="C2" s="9"/>
      <c r="D2" s="9"/>
      <c r="E2" s="9"/>
      <c r="F2" s="9"/>
      <c r="G2" s="9"/>
      <c r="H2" s="9"/>
    </row>
    <row r="3" s="1" customFormat="1" ht="20.25" customHeight="1" spans="1:8">
      <c r="A3" s="10"/>
      <c r="B3" s="10"/>
      <c r="C3" s="10"/>
      <c r="D3" s="10"/>
      <c r="E3" s="10"/>
      <c r="F3" s="10"/>
      <c r="G3" s="10"/>
      <c r="H3" s="10"/>
    </row>
    <row r="4" s="1" customFormat="1" ht="37" customHeight="1" spans="1:8">
      <c r="A4" s="11" t="s">
        <v>338</v>
      </c>
      <c r="B4" s="12"/>
      <c r="C4" s="12"/>
      <c r="D4" s="12"/>
      <c r="E4" s="12"/>
      <c r="F4" s="12"/>
      <c r="G4" s="12"/>
      <c r="H4" s="13"/>
    </row>
    <row r="5" s="2" customFormat="1" ht="78" customHeight="1" spans="1:8">
      <c r="A5" s="14" t="s">
        <v>85</v>
      </c>
      <c r="B5" s="14" t="s">
        <v>1</v>
      </c>
      <c r="C5" s="15" t="s">
        <v>339</v>
      </c>
      <c r="D5" s="16" t="s">
        <v>86</v>
      </c>
      <c r="E5" s="16" t="s">
        <v>131</v>
      </c>
      <c r="F5" s="16" t="s">
        <v>88</v>
      </c>
      <c r="G5" s="16" t="s">
        <v>89</v>
      </c>
      <c r="H5" s="16" t="s">
        <v>20</v>
      </c>
    </row>
    <row r="6" s="3" customFormat="1" ht="325" customHeight="1" spans="1:30">
      <c r="A6" s="17">
        <v>1</v>
      </c>
      <c r="B6" s="17">
        <v>12105018</v>
      </c>
      <c r="C6" s="17">
        <v>28</v>
      </c>
      <c r="D6" s="18" t="s">
        <v>340</v>
      </c>
      <c r="E6" s="18" t="s">
        <v>341</v>
      </c>
      <c r="F6" s="17">
        <v>99.3</v>
      </c>
      <c r="G6" s="17">
        <f t="shared" ref="G6:G13" si="0">F6+C6</f>
        <v>127.3</v>
      </c>
      <c r="H6" s="17">
        <v>1</v>
      </c>
      <c r="I6" s="4"/>
      <c r="J6" s="4"/>
      <c r="K6" s="4"/>
      <c r="L6" s="4"/>
      <c r="M6" s="4"/>
      <c r="N6" s="4"/>
      <c r="O6" s="4"/>
      <c r="P6" s="4"/>
      <c r="Q6" s="4"/>
      <c r="R6" s="4"/>
      <c r="S6" s="4"/>
      <c r="T6" s="4"/>
      <c r="U6" s="4"/>
      <c r="V6" s="4"/>
      <c r="W6" s="4"/>
      <c r="X6" s="4"/>
      <c r="Y6" s="4"/>
      <c r="Z6" s="4"/>
      <c r="AA6" s="4"/>
      <c r="AB6" s="4"/>
      <c r="AC6" s="4"/>
      <c r="AD6" s="4"/>
    </row>
    <row r="7" s="3" customFormat="1" ht="132" customHeight="1" spans="1:30">
      <c r="A7" s="17">
        <v>2</v>
      </c>
      <c r="B7" s="17">
        <v>12105014</v>
      </c>
      <c r="C7" s="17">
        <v>27.6</v>
      </c>
      <c r="D7" s="18" t="s">
        <v>342</v>
      </c>
      <c r="E7" s="18" t="s">
        <v>343</v>
      </c>
      <c r="F7" s="17">
        <v>77</v>
      </c>
      <c r="G7" s="17">
        <f t="shared" si="0"/>
        <v>104.6</v>
      </c>
      <c r="H7" s="17">
        <v>2</v>
      </c>
      <c r="I7" s="4"/>
      <c r="J7" s="4"/>
      <c r="K7" s="4"/>
      <c r="L7" s="4"/>
      <c r="M7" s="4"/>
      <c r="N7" s="4"/>
      <c r="O7" s="4"/>
      <c r="P7" s="4"/>
      <c r="Q7" s="4"/>
      <c r="R7" s="4"/>
      <c r="S7" s="4"/>
      <c r="T7" s="4"/>
      <c r="U7" s="4"/>
      <c r="V7" s="4"/>
      <c r="W7" s="4"/>
      <c r="X7" s="4"/>
      <c r="Y7" s="4"/>
      <c r="Z7" s="4"/>
      <c r="AA7" s="4"/>
      <c r="AB7" s="4"/>
      <c r="AC7" s="4"/>
      <c r="AD7" s="4"/>
    </row>
    <row r="8" s="3" customFormat="1" ht="135" customHeight="1" spans="1:30">
      <c r="A8" s="17">
        <v>3</v>
      </c>
      <c r="B8" s="17">
        <v>12105019</v>
      </c>
      <c r="C8" s="17">
        <v>27.8</v>
      </c>
      <c r="D8" s="18" t="s">
        <v>344</v>
      </c>
      <c r="E8" s="18" t="s">
        <v>345</v>
      </c>
      <c r="F8" s="17">
        <v>62</v>
      </c>
      <c r="G8" s="17">
        <f t="shared" si="0"/>
        <v>89.8</v>
      </c>
      <c r="H8" s="17">
        <v>3</v>
      </c>
      <c r="I8" s="4"/>
      <c r="J8" s="4"/>
      <c r="K8" s="4"/>
      <c r="L8" s="4"/>
      <c r="M8" s="4"/>
      <c r="N8" s="4"/>
      <c r="O8" s="4"/>
      <c r="P8" s="4"/>
      <c r="Q8" s="4"/>
      <c r="R8" s="4"/>
      <c r="S8" s="4"/>
      <c r="T8" s="4"/>
      <c r="U8" s="4"/>
      <c r="V8" s="4"/>
      <c r="W8" s="4"/>
      <c r="X8" s="4"/>
      <c r="Y8" s="4"/>
      <c r="Z8" s="4"/>
      <c r="AA8" s="4"/>
      <c r="AB8" s="4"/>
      <c r="AC8" s="4"/>
      <c r="AD8" s="4"/>
    </row>
    <row r="9" s="3" customFormat="1" ht="84" spans="1:30">
      <c r="A9" s="17">
        <v>4</v>
      </c>
      <c r="B9" s="17">
        <v>12105021</v>
      </c>
      <c r="C9" s="17">
        <v>27.2</v>
      </c>
      <c r="D9" s="19" t="s">
        <v>346</v>
      </c>
      <c r="E9" s="19" t="s">
        <v>347</v>
      </c>
      <c r="F9" s="17">
        <v>59</v>
      </c>
      <c r="G9" s="17">
        <f t="shared" si="0"/>
        <v>86.2</v>
      </c>
      <c r="H9" s="17">
        <v>4</v>
      </c>
      <c r="I9" s="4"/>
      <c r="J9" s="4"/>
      <c r="K9" s="4"/>
      <c r="L9" s="4"/>
      <c r="M9" s="4"/>
      <c r="N9" s="4"/>
      <c r="O9" s="4"/>
      <c r="P9" s="4"/>
      <c r="Q9" s="4"/>
      <c r="R9" s="4"/>
      <c r="S9" s="4"/>
      <c r="T9" s="4"/>
      <c r="U9" s="4"/>
      <c r="V9" s="4"/>
      <c r="W9" s="4"/>
      <c r="X9" s="4"/>
      <c r="Y9" s="4"/>
      <c r="Z9" s="4"/>
      <c r="AA9" s="4"/>
      <c r="AB9" s="4"/>
      <c r="AC9" s="4"/>
      <c r="AD9" s="4"/>
    </row>
    <row r="10" s="3" customFormat="1" ht="60" spans="1:30">
      <c r="A10" s="17">
        <v>5</v>
      </c>
      <c r="B10" s="17">
        <v>12105020</v>
      </c>
      <c r="C10" s="17">
        <v>29.1</v>
      </c>
      <c r="D10" s="18" t="s">
        <v>348</v>
      </c>
      <c r="E10" s="18" t="s">
        <v>349</v>
      </c>
      <c r="F10" s="17">
        <v>39</v>
      </c>
      <c r="G10" s="17">
        <f t="shared" si="0"/>
        <v>68.1</v>
      </c>
      <c r="H10" s="17">
        <v>5</v>
      </c>
      <c r="I10" s="4"/>
      <c r="J10" s="4"/>
      <c r="K10" s="4"/>
      <c r="L10" s="4"/>
      <c r="M10" s="4"/>
      <c r="N10" s="4"/>
      <c r="O10" s="4"/>
      <c r="P10" s="4"/>
      <c r="Q10" s="4"/>
      <c r="R10" s="4"/>
      <c r="S10" s="4"/>
      <c r="T10" s="4"/>
      <c r="U10" s="4"/>
      <c r="V10" s="4"/>
      <c r="W10" s="4"/>
      <c r="X10" s="4"/>
      <c r="Y10" s="4"/>
      <c r="Z10" s="4"/>
      <c r="AA10" s="4"/>
      <c r="AB10" s="4"/>
      <c r="AC10" s="4"/>
      <c r="AD10" s="4"/>
    </row>
    <row r="11" s="3" customFormat="1" ht="48" spans="1:30">
      <c r="A11" s="17">
        <v>6</v>
      </c>
      <c r="B11" s="17">
        <v>12105013</v>
      </c>
      <c r="C11" s="17">
        <v>28.6</v>
      </c>
      <c r="D11" s="18" t="s">
        <v>350</v>
      </c>
      <c r="E11" s="18" t="s">
        <v>351</v>
      </c>
      <c r="F11" s="17">
        <v>31</v>
      </c>
      <c r="G11" s="17">
        <f t="shared" si="0"/>
        <v>59.6</v>
      </c>
      <c r="H11" s="17">
        <v>6</v>
      </c>
      <c r="I11" s="4"/>
      <c r="J11" s="4"/>
      <c r="K11" s="4"/>
      <c r="L11" s="4"/>
      <c r="M11" s="4"/>
      <c r="N11" s="4"/>
      <c r="O11" s="4"/>
      <c r="P11" s="4"/>
      <c r="Q11" s="4"/>
      <c r="R11" s="4"/>
      <c r="S11" s="4"/>
      <c r="T11" s="4"/>
      <c r="U11" s="4"/>
      <c r="V11" s="4"/>
      <c r="W11" s="4"/>
      <c r="X11" s="4"/>
      <c r="Y11" s="4"/>
      <c r="Z11" s="4"/>
      <c r="AA11" s="4"/>
      <c r="AB11" s="4"/>
      <c r="AC11" s="4"/>
      <c r="AD11" s="4"/>
    </row>
    <row r="12" s="3" customFormat="1" ht="130" customHeight="1" spans="1:30">
      <c r="A12" s="17">
        <v>7</v>
      </c>
      <c r="B12" s="17">
        <v>12105003</v>
      </c>
      <c r="C12" s="17">
        <v>28.2</v>
      </c>
      <c r="D12" s="18" t="s">
        <v>352</v>
      </c>
      <c r="E12" s="18" t="s">
        <v>353</v>
      </c>
      <c r="F12" s="17">
        <v>22</v>
      </c>
      <c r="G12" s="17">
        <f t="shared" si="0"/>
        <v>50.2</v>
      </c>
      <c r="H12" s="17">
        <v>7</v>
      </c>
      <c r="I12" s="4"/>
      <c r="J12" s="4"/>
      <c r="K12" s="4"/>
      <c r="L12" s="4"/>
      <c r="M12" s="4"/>
      <c r="N12" s="4"/>
      <c r="O12" s="4"/>
      <c r="P12" s="4"/>
      <c r="Q12" s="4"/>
      <c r="R12" s="4"/>
      <c r="S12" s="4"/>
      <c r="T12" s="4"/>
      <c r="U12" s="4"/>
      <c r="V12" s="4"/>
      <c r="W12" s="4"/>
      <c r="X12" s="4"/>
      <c r="Y12" s="4"/>
      <c r="Z12" s="4"/>
      <c r="AA12" s="4"/>
      <c r="AB12" s="4"/>
      <c r="AC12" s="4"/>
      <c r="AD12" s="4"/>
    </row>
    <row r="13" s="3" customFormat="1" ht="108" customHeight="1" spans="1:30">
      <c r="A13" s="17">
        <v>8</v>
      </c>
      <c r="B13" s="17">
        <v>12105023</v>
      </c>
      <c r="C13" s="17">
        <v>28.9</v>
      </c>
      <c r="D13" s="18" t="s">
        <v>354</v>
      </c>
      <c r="E13" s="18" t="s">
        <v>355</v>
      </c>
      <c r="F13" s="17">
        <v>20</v>
      </c>
      <c r="G13" s="17">
        <f t="shared" si="0"/>
        <v>48.9</v>
      </c>
      <c r="H13" s="17">
        <v>8</v>
      </c>
      <c r="I13" s="4"/>
      <c r="J13" s="4"/>
      <c r="K13" s="4"/>
      <c r="L13" s="4"/>
      <c r="M13" s="4"/>
      <c r="N13" s="4"/>
      <c r="O13" s="4"/>
      <c r="P13" s="4"/>
      <c r="Q13" s="4"/>
      <c r="R13" s="4"/>
      <c r="S13" s="4"/>
      <c r="T13" s="4"/>
      <c r="U13" s="4"/>
      <c r="V13" s="4"/>
      <c r="W13" s="4"/>
      <c r="X13" s="4"/>
      <c r="Y13" s="4"/>
      <c r="Z13" s="4"/>
      <c r="AA13" s="4"/>
      <c r="AB13" s="4"/>
      <c r="AC13" s="4"/>
      <c r="AD13" s="4"/>
    </row>
    <row r="14" s="3" customFormat="1" ht="115" customHeight="1" spans="1:30">
      <c r="A14" s="17">
        <v>9</v>
      </c>
      <c r="B14" s="17">
        <v>12105008</v>
      </c>
      <c r="C14" s="17">
        <v>28.7</v>
      </c>
      <c r="D14" s="18" t="s">
        <v>356</v>
      </c>
      <c r="E14" s="18" t="s">
        <v>357</v>
      </c>
      <c r="F14" s="17">
        <v>16</v>
      </c>
      <c r="G14" s="17">
        <f t="shared" ref="G14:G31" si="1">F14+C14</f>
        <v>44.7</v>
      </c>
      <c r="H14" s="17">
        <v>9</v>
      </c>
      <c r="I14" s="4"/>
      <c r="J14" s="4"/>
      <c r="K14" s="4"/>
      <c r="L14" s="4"/>
      <c r="M14" s="4"/>
      <c r="N14" s="4"/>
      <c r="O14" s="4"/>
      <c r="P14" s="4"/>
      <c r="Q14" s="4"/>
      <c r="R14" s="4"/>
      <c r="S14" s="4"/>
      <c r="T14" s="4"/>
      <c r="U14" s="4"/>
      <c r="V14" s="4"/>
      <c r="W14" s="4"/>
      <c r="X14" s="4"/>
      <c r="Y14" s="4"/>
      <c r="Z14" s="4"/>
      <c r="AA14" s="4"/>
      <c r="AB14" s="4"/>
      <c r="AC14" s="4"/>
      <c r="AD14" s="4"/>
    </row>
    <row r="15" s="3" customFormat="1" ht="72" spans="1:30">
      <c r="A15" s="17">
        <v>10</v>
      </c>
      <c r="B15" s="17">
        <v>12105002</v>
      </c>
      <c r="C15" s="17">
        <v>28.2</v>
      </c>
      <c r="D15" s="18" t="s">
        <v>358</v>
      </c>
      <c r="E15" s="18" t="s">
        <v>359</v>
      </c>
      <c r="F15" s="17">
        <v>16</v>
      </c>
      <c r="G15" s="17">
        <f t="shared" si="1"/>
        <v>44.2</v>
      </c>
      <c r="H15" s="17">
        <v>10</v>
      </c>
      <c r="I15" s="4"/>
      <c r="J15" s="4"/>
      <c r="K15" s="4"/>
      <c r="L15" s="4"/>
      <c r="M15" s="4"/>
      <c r="N15" s="4"/>
      <c r="O15" s="4"/>
      <c r="P15" s="4"/>
      <c r="Q15" s="4"/>
      <c r="R15" s="4"/>
      <c r="S15" s="4"/>
      <c r="T15" s="4"/>
      <c r="U15" s="4"/>
      <c r="V15" s="4"/>
      <c r="W15" s="4"/>
      <c r="X15" s="4"/>
      <c r="Y15" s="4"/>
      <c r="Z15" s="4"/>
      <c r="AA15" s="4"/>
      <c r="AB15" s="4"/>
      <c r="AC15" s="4"/>
      <c r="AD15" s="4"/>
    </row>
    <row r="16" s="3" customFormat="1" ht="115" customHeight="1" spans="1:30">
      <c r="A16" s="17">
        <v>11</v>
      </c>
      <c r="B16" s="17">
        <v>12105009</v>
      </c>
      <c r="C16" s="17">
        <v>28.1</v>
      </c>
      <c r="D16" s="18" t="s">
        <v>360</v>
      </c>
      <c r="E16" s="18" t="s">
        <v>361</v>
      </c>
      <c r="F16" s="17">
        <v>16</v>
      </c>
      <c r="G16" s="17">
        <f t="shared" si="1"/>
        <v>44.1</v>
      </c>
      <c r="H16" s="17">
        <v>11</v>
      </c>
      <c r="I16" s="4"/>
      <c r="J16" s="4"/>
      <c r="K16" s="4"/>
      <c r="L16" s="4"/>
      <c r="M16" s="4"/>
      <c r="N16" s="4"/>
      <c r="O16" s="4"/>
      <c r="P16" s="4"/>
      <c r="Q16" s="4"/>
      <c r="R16" s="4"/>
      <c r="S16" s="4"/>
      <c r="T16" s="4"/>
      <c r="U16" s="4"/>
      <c r="V16" s="4"/>
      <c r="W16" s="4"/>
      <c r="X16" s="4"/>
      <c r="Y16" s="4"/>
      <c r="Z16" s="4"/>
      <c r="AA16" s="4"/>
      <c r="AB16" s="4"/>
      <c r="AC16" s="4"/>
      <c r="AD16" s="4"/>
    </row>
    <row r="17" s="3" customFormat="1" ht="36" spans="1:30">
      <c r="A17" s="17">
        <v>12</v>
      </c>
      <c r="B17" s="20">
        <v>12105016</v>
      </c>
      <c r="C17" s="20">
        <v>27.3</v>
      </c>
      <c r="D17" s="21" t="s">
        <v>362</v>
      </c>
      <c r="E17" s="21" t="s">
        <v>363</v>
      </c>
      <c r="F17" s="20">
        <v>16</v>
      </c>
      <c r="G17" s="17">
        <f t="shared" si="1"/>
        <v>43.3</v>
      </c>
      <c r="H17" s="17">
        <v>12</v>
      </c>
      <c r="I17" s="4"/>
      <c r="J17" s="4"/>
      <c r="K17" s="4"/>
      <c r="L17" s="4"/>
      <c r="M17" s="4"/>
      <c r="N17" s="4"/>
      <c r="O17" s="4"/>
      <c r="P17" s="4"/>
      <c r="Q17" s="4"/>
      <c r="R17" s="4"/>
      <c r="S17" s="4"/>
      <c r="T17" s="4"/>
      <c r="U17" s="4"/>
      <c r="V17" s="4"/>
      <c r="W17" s="4"/>
      <c r="X17" s="4"/>
      <c r="Y17" s="4"/>
      <c r="Z17" s="4"/>
      <c r="AA17" s="4"/>
      <c r="AB17" s="4"/>
      <c r="AC17" s="4"/>
      <c r="AD17" s="4"/>
    </row>
    <row r="18" s="3" customFormat="1" ht="36" spans="1:30">
      <c r="A18" s="17">
        <v>13</v>
      </c>
      <c r="B18" s="20">
        <v>12105017</v>
      </c>
      <c r="C18" s="20">
        <v>28.2</v>
      </c>
      <c r="D18" s="21" t="s">
        <v>364</v>
      </c>
      <c r="E18" s="21" t="s">
        <v>365</v>
      </c>
      <c r="F18" s="20">
        <v>12</v>
      </c>
      <c r="G18" s="17">
        <f t="shared" si="1"/>
        <v>40.2</v>
      </c>
      <c r="H18" s="17">
        <v>13</v>
      </c>
      <c r="I18" s="4"/>
      <c r="J18" s="4"/>
      <c r="K18" s="4"/>
      <c r="L18" s="4"/>
      <c r="M18" s="4"/>
      <c r="N18" s="4"/>
      <c r="O18" s="4"/>
      <c r="P18" s="4"/>
      <c r="Q18" s="4"/>
      <c r="R18" s="4"/>
      <c r="S18" s="4"/>
      <c r="T18" s="4"/>
      <c r="U18" s="4"/>
      <c r="V18" s="4"/>
      <c r="W18" s="4"/>
      <c r="X18" s="4"/>
      <c r="Y18" s="4"/>
      <c r="Z18" s="4"/>
      <c r="AA18" s="4"/>
      <c r="AB18" s="4"/>
      <c r="AC18" s="4"/>
      <c r="AD18" s="4"/>
    </row>
    <row r="19" s="3" customFormat="1" ht="48" spans="1:30">
      <c r="A19" s="17">
        <v>14</v>
      </c>
      <c r="B19" s="20">
        <v>12105025</v>
      </c>
      <c r="C19" s="20">
        <v>27.19</v>
      </c>
      <c r="D19" s="21" t="s">
        <v>366</v>
      </c>
      <c r="E19" s="21" t="s">
        <v>367</v>
      </c>
      <c r="F19" s="20">
        <v>12</v>
      </c>
      <c r="G19" s="17">
        <f t="shared" si="1"/>
        <v>39.19</v>
      </c>
      <c r="H19" s="17">
        <v>14</v>
      </c>
      <c r="I19" s="4"/>
      <c r="J19" s="4"/>
      <c r="K19" s="4"/>
      <c r="L19" s="4"/>
      <c r="M19" s="4"/>
      <c r="N19" s="4"/>
      <c r="O19" s="4"/>
      <c r="P19" s="4"/>
      <c r="Q19" s="4"/>
      <c r="R19" s="4"/>
      <c r="S19" s="4"/>
      <c r="T19" s="4"/>
      <c r="U19" s="4"/>
      <c r="V19" s="4"/>
      <c r="W19" s="4"/>
      <c r="X19" s="4"/>
      <c r="Y19" s="4"/>
      <c r="Z19" s="4"/>
      <c r="AA19" s="4"/>
      <c r="AB19" s="4"/>
      <c r="AC19" s="4"/>
      <c r="AD19" s="4"/>
    </row>
    <row r="20" s="3" customFormat="1" ht="48" spans="1:30">
      <c r="A20" s="17">
        <v>15</v>
      </c>
      <c r="B20" s="20">
        <v>12105022</v>
      </c>
      <c r="C20" s="20">
        <v>26.9</v>
      </c>
      <c r="D20" s="21" t="s">
        <v>368</v>
      </c>
      <c r="E20" s="21" t="s">
        <v>369</v>
      </c>
      <c r="F20" s="20">
        <v>12</v>
      </c>
      <c r="G20" s="17">
        <f t="shared" si="1"/>
        <v>38.9</v>
      </c>
      <c r="H20" s="17">
        <v>15</v>
      </c>
      <c r="I20" s="4"/>
      <c r="J20" s="4"/>
      <c r="K20" s="4"/>
      <c r="L20" s="4"/>
      <c r="M20" s="4"/>
      <c r="N20" s="4"/>
      <c r="O20" s="4"/>
      <c r="P20" s="4"/>
      <c r="Q20" s="4"/>
      <c r="R20" s="4"/>
      <c r="S20" s="4"/>
      <c r="T20" s="4"/>
      <c r="U20" s="4"/>
      <c r="V20" s="4"/>
      <c r="W20" s="4"/>
      <c r="X20" s="4"/>
      <c r="Y20" s="4"/>
      <c r="Z20" s="4"/>
      <c r="AA20" s="4"/>
      <c r="AB20" s="4"/>
      <c r="AC20" s="4"/>
      <c r="AD20" s="4"/>
    </row>
    <row r="21" s="3" customFormat="1" ht="90.75" customHeight="1" spans="1:30">
      <c r="A21" s="17">
        <v>16</v>
      </c>
      <c r="B21" s="20">
        <v>12105001</v>
      </c>
      <c r="C21" s="20">
        <v>27.8</v>
      </c>
      <c r="D21" s="21" t="s">
        <v>370</v>
      </c>
      <c r="E21" s="21" t="s">
        <v>178</v>
      </c>
      <c r="F21" s="20">
        <v>8</v>
      </c>
      <c r="G21" s="17">
        <f t="shared" si="1"/>
        <v>35.8</v>
      </c>
      <c r="H21" s="17">
        <v>16</v>
      </c>
      <c r="I21" s="4"/>
      <c r="J21" s="4"/>
      <c r="K21" s="4"/>
      <c r="L21" s="4"/>
      <c r="M21" s="4"/>
      <c r="N21" s="4"/>
      <c r="O21" s="4"/>
      <c r="P21" s="4"/>
      <c r="Q21" s="4"/>
      <c r="R21" s="4"/>
      <c r="S21" s="4"/>
      <c r="T21" s="4"/>
      <c r="U21" s="4"/>
      <c r="V21" s="4"/>
      <c r="W21" s="4"/>
      <c r="X21" s="4"/>
      <c r="Y21" s="4"/>
      <c r="Z21" s="4"/>
      <c r="AA21" s="4"/>
      <c r="AB21" s="4"/>
      <c r="AC21" s="4"/>
      <c r="AD21" s="4"/>
    </row>
    <row r="22" s="3" customFormat="1" ht="48" spans="1:30">
      <c r="A22" s="17">
        <v>17</v>
      </c>
      <c r="B22" s="20">
        <v>12105004</v>
      </c>
      <c r="C22" s="20">
        <v>27.5</v>
      </c>
      <c r="D22" s="21" t="s">
        <v>371</v>
      </c>
      <c r="E22" s="20" t="s">
        <v>372</v>
      </c>
      <c r="F22" s="20">
        <v>8</v>
      </c>
      <c r="G22" s="17">
        <f t="shared" si="1"/>
        <v>35.5</v>
      </c>
      <c r="H22" s="17">
        <v>17</v>
      </c>
      <c r="I22" s="4"/>
      <c r="J22" s="4"/>
      <c r="K22" s="4"/>
      <c r="L22" s="4"/>
      <c r="M22" s="4"/>
      <c r="N22" s="4"/>
      <c r="O22" s="4"/>
      <c r="P22" s="4"/>
      <c r="Q22" s="4"/>
      <c r="R22" s="4"/>
      <c r="S22" s="4"/>
      <c r="T22" s="4"/>
      <c r="U22" s="4"/>
      <c r="V22" s="4"/>
      <c r="W22" s="4"/>
      <c r="X22" s="4"/>
      <c r="Y22" s="4"/>
      <c r="Z22" s="4"/>
      <c r="AA22" s="4"/>
      <c r="AB22" s="4"/>
      <c r="AC22" s="4"/>
      <c r="AD22" s="4"/>
    </row>
    <row r="23" s="3" customFormat="1" ht="90.75" customHeight="1" spans="1:236">
      <c r="A23" s="17">
        <v>18</v>
      </c>
      <c r="B23" s="20">
        <v>12105024</v>
      </c>
      <c r="C23" s="20">
        <v>26.9</v>
      </c>
      <c r="D23" s="21" t="s">
        <v>373</v>
      </c>
      <c r="E23" s="21" t="s">
        <v>374</v>
      </c>
      <c r="F23" s="20">
        <v>8</v>
      </c>
      <c r="G23" s="17">
        <f t="shared" si="1"/>
        <v>34.9</v>
      </c>
      <c r="H23" s="17">
        <v>18</v>
      </c>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row>
    <row r="24" s="3" customFormat="1" ht="36" spans="1:30">
      <c r="A24" s="17">
        <v>19</v>
      </c>
      <c r="B24" s="20">
        <v>12105005</v>
      </c>
      <c r="C24" s="20">
        <v>28</v>
      </c>
      <c r="D24" s="21" t="s">
        <v>375</v>
      </c>
      <c r="E24" s="21" t="s">
        <v>376</v>
      </c>
      <c r="F24" s="20">
        <v>4</v>
      </c>
      <c r="G24" s="17">
        <f t="shared" si="1"/>
        <v>32</v>
      </c>
      <c r="H24" s="17">
        <v>19</v>
      </c>
      <c r="I24" s="4"/>
      <c r="J24" s="4"/>
      <c r="K24" s="4"/>
      <c r="L24" s="4"/>
      <c r="M24" s="4"/>
      <c r="N24" s="4"/>
      <c r="O24" s="4"/>
      <c r="P24" s="4"/>
      <c r="Q24" s="4"/>
      <c r="R24" s="4"/>
      <c r="S24" s="4"/>
      <c r="T24" s="4"/>
      <c r="U24" s="4"/>
      <c r="V24" s="4"/>
      <c r="W24" s="4"/>
      <c r="X24" s="4"/>
      <c r="Y24" s="4"/>
      <c r="Z24" s="4"/>
      <c r="AA24" s="4"/>
      <c r="AB24" s="4"/>
      <c r="AC24" s="4"/>
      <c r="AD24" s="4"/>
    </row>
    <row r="25" s="4" customFormat="1" spans="1:8">
      <c r="A25" s="17">
        <v>20</v>
      </c>
      <c r="B25" s="17">
        <v>12105011</v>
      </c>
      <c r="C25" s="17">
        <v>27.4</v>
      </c>
      <c r="D25" s="19" t="s">
        <v>377</v>
      </c>
      <c r="E25" s="19" t="s">
        <v>242</v>
      </c>
      <c r="F25" s="17">
        <v>4</v>
      </c>
      <c r="G25" s="17">
        <f t="shared" si="1"/>
        <v>31.4</v>
      </c>
      <c r="H25" s="17">
        <v>20</v>
      </c>
    </row>
    <row r="26" s="4" customFormat="1" ht="36" spans="1:8">
      <c r="A26" s="17">
        <v>21</v>
      </c>
      <c r="B26" s="17">
        <v>12105015</v>
      </c>
      <c r="C26" s="17">
        <v>26.2</v>
      </c>
      <c r="D26" s="18" t="s">
        <v>378</v>
      </c>
      <c r="E26" s="18" t="s">
        <v>379</v>
      </c>
      <c r="F26" s="17">
        <v>4</v>
      </c>
      <c r="G26" s="17">
        <f t="shared" si="1"/>
        <v>30.2</v>
      </c>
      <c r="H26" s="17">
        <v>21</v>
      </c>
    </row>
    <row r="27" s="4" customFormat="1" ht="21" customHeight="1" spans="1:236">
      <c r="A27" s="17">
        <v>22</v>
      </c>
      <c r="B27" s="17">
        <v>12105027</v>
      </c>
      <c r="C27" s="22">
        <v>28.4</v>
      </c>
      <c r="D27" s="17"/>
      <c r="E27" s="17"/>
      <c r="F27" s="17"/>
      <c r="G27" s="17">
        <f t="shared" si="1"/>
        <v>28.4</v>
      </c>
      <c r="H27" s="17">
        <v>22</v>
      </c>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row>
    <row r="28" s="3" customFormat="1" spans="1:236">
      <c r="A28" s="17">
        <v>23</v>
      </c>
      <c r="B28" s="17">
        <v>12105012</v>
      </c>
      <c r="C28" s="17">
        <v>28</v>
      </c>
      <c r="D28" s="18"/>
      <c r="E28" s="18"/>
      <c r="F28" s="17"/>
      <c r="G28" s="17">
        <f t="shared" si="1"/>
        <v>28</v>
      </c>
      <c r="H28" s="17">
        <v>23</v>
      </c>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row>
    <row r="29" s="3" customFormat="1" spans="1:30">
      <c r="A29" s="17">
        <v>24</v>
      </c>
      <c r="B29" s="17">
        <v>12105010</v>
      </c>
      <c r="C29" s="17">
        <v>27.6</v>
      </c>
      <c r="D29" s="18"/>
      <c r="E29" s="18"/>
      <c r="F29" s="17"/>
      <c r="G29" s="17">
        <f t="shared" si="1"/>
        <v>27.6</v>
      </c>
      <c r="H29" s="17">
        <v>24</v>
      </c>
      <c r="I29" s="4"/>
      <c r="J29" s="4"/>
      <c r="K29" s="4"/>
      <c r="L29" s="4"/>
      <c r="M29" s="4"/>
      <c r="N29" s="4"/>
      <c r="O29" s="4"/>
      <c r="P29" s="4"/>
      <c r="Q29" s="4"/>
      <c r="R29" s="4"/>
      <c r="S29" s="4"/>
      <c r="T29" s="4"/>
      <c r="U29" s="4"/>
      <c r="V29" s="4"/>
      <c r="W29" s="4"/>
      <c r="X29" s="4"/>
      <c r="Y29" s="4"/>
      <c r="Z29" s="4"/>
      <c r="AA29" s="4"/>
      <c r="AB29" s="4"/>
      <c r="AC29" s="4"/>
      <c r="AD29" s="4"/>
    </row>
    <row r="30" s="5" customFormat="1" spans="1:236">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row>
    <row r="31" s="5" customFormat="1" spans="1:236">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row>
    <row r="32" s="5" customFormat="1" spans="1:236">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row>
    <row r="33" s="5" customFormat="1" spans="1:30">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row>
    <row r="34" s="5" customFormat="1" spans="1:30">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row>
    <row r="35" s="3" customFormat="1" spans="1:236">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row>
    <row r="36" s="3" customFormat="1" spans="1:30">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row>
    <row r="37" s="3" customFormat="1" spans="1:236">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row>
    <row r="38" s="3" customFormat="1" spans="1:30">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row>
    <row r="39" s="3" customFormat="1" spans="1:30">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row>
    <row r="40" s="3" customFormat="1" spans="1:236">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row>
    <row r="41" s="3" customFormat="1" spans="1:236">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row>
    <row r="42" s="3" customFormat="1" spans="1:236">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row>
    <row r="43" s="3" customFormat="1" spans="1:236">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row>
    <row r="44" s="3" customFormat="1" spans="1:236">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row>
    <row r="45" s="3" customFormat="1" spans="1:30">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row>
    <row r="46" s="3" customFormat="1" spans="1:30">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row>
    <row r="47" s="3" customFormat="1" spans="1:30">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row>
    <row r="48" s="3" customFormat="1" spans="1:30">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row>
    <row r="49" s="3" customFormat="1" spans="1:30">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row>
    <row r="50" s="3" customFormat="1" spans="1:30">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row>
    <row r="51" s="3" customFormat="1" spans="1:30">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row>
    <row r="52" s="3" customFormat="1" spans="1:30">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row>
    <row r="53" s="3" customFormat="1" spans="1:30">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row>
    <row r="54" s="3" customFormat="1" spans="1:30">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row>
    <row r="55" s="3" customFormat="1" spans="1:30">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row>
    <row r="56" s="3" customFormat="1" spans="1:30">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row>
    <row r="57" s="3" customFormat="1" spans="1:30">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row>
    <row r="58" s="3" customFormat="1" spans="1:30">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row>
    <row r="59" s="3" customFormat="1" spans="1:30">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row>
    <row r="60" s="3" customFormat="1" spans="1:30">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row>
    <row r="61" s="3" customFormat="1" spans="1:30">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row>
    <row r="62" s="3" customFormat="1" spans="1:30">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row>
    <row r="63" s="6" customFormat="1" spans="1:30">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row>
    <row r="64" s="6" customFormat="1" spans="1:30">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row>
    <row r="65" s="6" customFormat="1" spans="1:30">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row>
    <row r="66" s="6" customFormat="1" spans="1:30">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row>
    <row r="67" s="7" customFormat="1" spans="1:30">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row>
    <row r="68" s="8" customFormat="1" spans="1:30">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row>
    <row r="69" s="8" customFormat="1" spans="1:30">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row>
    <row r="70" s="8" customFormat="1" spans="1:30">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row>
    <row r="71" s="8" customFormat="1" spans="1:30">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row>
    <row r="72" s="8" customFormat="1" spans="1:30">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row>
    <row r="73" s="8" customFormat="1" spans="1:30">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row>
    <row r="74" s="8" customFormat="1" spans="1:30">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row>
    <row r="75" s="8" customFormat="1" spans="1:30">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row>
    <row r="76" s="8" customFormat="1" spans="1:30">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row>
    <row r="77" s="8" customFormat="1" spans="1:30">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row>
    <row r="78" s="8" customFormat="1" spans="1:30">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row>
    <row r="79" s="8" customFormat="1" spans="1:30">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row>
    <row r="80" s="8" customFormat="1" spans="1:30">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row>
    <row r="81" s="8" customFormat="1" spans="1:30">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row>
    <row r="82" s="8" customFormat="1" spans="1:30">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row>
    <row r="83" s="8" customFormat="1" spans="1:30">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row>
    <row r="84" s="8" customFormat="1" spans="1:30">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row>
    <row r="85" s="8" customFormat="1" spans="1:30">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row>
    <row r="89" s="5" customFormat="1" spans="1:30">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row>
    <row r="90" s="3" customFormat="1" spans="1:30">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row>
    <row r="91" s="5" customFormat="1" spans="1:30">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row>
    <row r="92" s="5" customFormat="1" spans="1:30">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row>
    <row r="93" s="5" customFormat="1" spans="1:30">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row>
    <row r="94" s="5" customFormat="1" spans="1:30">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row>
    <row r="95" s="5" customFormat="1" spans="1:30">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row>
    <row r="96" s="5" customFormat="1" spans="1:30">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row>
    <row r="97" s="5" customFormat="1" spans="1:30">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row>
    <row r="98" s="5" customFormat="1" spans="1:30">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row>
    <row r="99" s="5" customFormat="1" spans="1:30">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row>
    <row r="100" s="5" customFormat="1" spans="1:30">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row>
    <row r="101" s="5" customFormat="1" spans="1:30">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row>
    <row r="102" s="5" customFormat="1" spans="1:30">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row>
    <row r="103" s="5" customFormat="1" spans="1:30">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row>
  </sheetData>
  <sortState ref="A5:IC32">
    <sortCondition ref="G5:G32" descending="1"/>
  </sortState>
  <mergeCells count="2">
    <mergeCell ref="A4:H4"/>
    <mergeCell ref="A1:H3"/>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5</vt:i4>
      </vt:variant>
    </vt:vector>
  </HeadingPairs>
  <TitlesOfParts>
    <vt:vector size="5" baseType="lpstr">
      <vt:lpstr>2013级博士2</vt:lpstr>
      <vt:lpstr>其他年级博士</vt:lpstr>
      <vt:lpstr>2020级硕士</vt:lpstr>
      <vt:lpstr>2021级硕士</vt:lpstr>
      <vt:lpstr>2021级博士</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桃子桃纸没问题</dc:creator>
  <cp:lastModifiedBy>归字谣</cp:lastModifiedBy>
  <cp:revision>1</cp:revision>
  <dcterms:created xsi:type="dcterms:W3CDTF">1996-12-17T01:32:00Z</dcterms:created>
  <cp:lastPrinted>2014-10-14T11:48:00Z</cp:lastPrinted>
  <dcterms:modified xsi:type="dcterms:W3CDTF">2022-11-19T05:39:42Z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18DD9521CC6D4162BB9CE77252F41078</vt:lpwstr>
  </property>
</Properties>
</file>