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4"/>
  </bookViews>
  <sheets>
    <sheet name="2017级硕士" sheetId="1" r:id="rId1"/>
    <sheet name="2016级硕士" sheetId="2" r:id="rId2"/>
    <sheet name="2017级博士" sheetId="3" r:id="rId3"/>
    <sheet name="2013级博士2" sheetId="4" state="hidden" r:id="rId4"/>
    <sheet name="2014级、2015级、2016级博士" sheetId="5" r:id="rId5"/>
  </sheets>
  <definedNames>
    <definedName name="_xlnm._FilterDatabase" localSheetId="3" hidden="1">'2013级博士2'!$A$2:$IV$17</definedName>
  </definedNames>
  <calcPr fullCalcOnLoad="1"/>
</workbook>
</file>

<file path=xl/sharedStrings.xml><?xml version="1.0" encoding="utf-8"?>
<sst xmlns="http://schemas.openxmlformats.org/spreadsheetml/2006/main" count="151" uniqueCount="108">
  <si>
    <t>外语学院研究生2017-2018学年评奖评优综合测评方案（2017级硕士）</t>
  </si>
  <si>
    <t>专业：</t>
  </si>
  <si>
    <t>学号</t>
  </si>
  <si>
    <t>姓名</t>
  </si>
  <si>
    <t>专业学位课平均分</t>
  </si>
  <si>
    <t>课程平均分名次</t>
  </si>
  <si>
    <t>课程得分（上限40分）</t>
  </si>
  <si>
    <t>科研成果（详）</t>
  </si>
  <si>
    <t>科研成果等级、数量</t>
  </si>
  <si>
    <t>科研得分</t>
  </si>
  <si>
    <t>社会活动（详）</t>
  </si>
  <si>
    <t>社会活动得分（上限20）</t>
  </si>
  <si>
    <t>总分</t>
  </si>
  <si>
    <t>综合排名</t>
  </si>
  <si>
    <t xml:space="preserve">1. A Study on the Application of Relevance Theory in Legal Translation – A Case Study of Rules for the Implementation of the Patent Law of the People's Republic of China, 2016年5月刊, 230-236, 发表于Proceedings of 2015 Youth Academic Forum on Linguistics, Literature, Translation and Culture, CPCI 期刊;                                                                 2. Study on Chinese Civil Court Judgments: A Gricean Perspective, 2016年8月刊, 170-177, 发表于proceedinds of the Fifth International Conference on Law, Language and Discourse, CPCI 期刊;                                </t>
  </si>
  <si>
    <t xml:space="preserve">1. SSCI刊物文章1篇
2. SCI刊物文章1篇
3. 一般刊物书评1篇               4. 国际会议2次      </t>
  </si>
  <si>
    <t>（10+2+1+5+4=22）上限20</t>
  </si>
  <si>
    <t>外语学院研究生2017-2018学年评奖评优方案（2016级硕士）</t>
  </si>
  <si>
    <t>社会活动得分（上限20分）</t>
  </si>
  <si>
    <t>1.Variation of the Use of Modal Auxiliaries in Chinese Legislative Texts-Diachronic Approach-
Proceedings of 2015 Youth Academic Forum on Linguistics,Literature, Translation and Culture（核心期刊）（第一作者），CPCI检索收录；
2.Analysis of the Legal Discourse of the Contract Law of the People's Republic of China-Systemic Functional Perspective-Proceedings of The Fifth International Conference on Law, Language and Discourse（核心期刊）（第一作者），CPCI检索收录；</t>
  </si>
  <si>
    <t>1.班长.8分</t>
  </si>
  <si>
    <t>外语学院研究生2017-2018学年评奖评优方案（2017级博士）</t>
  </si>
  <si>
    <t>课程一(必修平台课）</t>
  </si>
  <si>
    <t>课程二</t>
  </si>
  <si>
    <t>课程三</t>
  </si>
  <si>
    <t>课程四</t>
  </si>
  <si>
    <t>课程五</t>
  </si>
  <si>
    <t>课程六</t>
  </si>
  <si>
    <t>课程七</t>
  </si>
  <si>
    <t>课程成绩量化指标分（取平均分，再乘30%）</t>
  </si>
  <si>
    <t>科研成果明细（论文等名称、刊物、时间、第几作者）</t>
  </si>
  <si>
    <t>科研成果得分</t>
  </si>
  <si>
    <t>1.论拉尔夫·埃利森的文化批评思想，《文艺研究》，国家一级期刊，第二作者，导师第一作者，2014（1）；                                       2.美国黑人灵歌——生命、信仰与艺术的和声,《现代语文》，一般期刊，独著，2014（2）；                  3.凝视与反凝视——詹姆斯·韦尔登·约翰逊的诗歌研究,《名作欣赏》，一般期刊，第一作者，2014（5）；                                             4.《被解救的姜戈》：以暴力为仪式的历史演绎，吉林艺术学院学报，一般期刊，独著，2014（2）。</t>
  </si>
  <si>
    <t>外语学院研究生2013-2014学年评奖评优方案（13级博士）</t>
  </si>
  <si>
    <t>科研项目详细情况（包括项目名称、级别及排序等）</t>
  </si>
  <si>
    <t>科研项目赋分</t>
  </si>
  <si>
    <t>科研成果详细情况（论文等名称、刊物、等级、第几作者、发表日期等）</t>
  </si>
  <si>
    <t>科研成果赋分</t>
  </si>
  <si>
    <t>学术交流详细情况（会议时间、地点级别、宣读论文题目等）</t>
  </si>
  <si>
    <t>学术交流赋分</t>
  </si>
  <si>
    <t>社会工作情况及赋分</t>
  </si>
  <si>
    <t>社会工作赋分</t>
  </si>
  <si>
    <t>总赋分（学习成绩占30%+科研成果+社会工作）</t>
  </si>
  <si>
    <t>拟评奖项及荣誉</t>
  </si>
  <si>
    <t>李蓓蕾</t>
  </si>
  <si>
    <t>1.“美国非裔文学批评史”国家社科基金重点项目,主参排名第一；2.主持14年度中央高校基本科研业务费博士生科研创新专项项目(校内项目)：《詹姆斯·韦尔登·约翰逊的文化批评思想研究》。</t>
  </si>
  <si>
    <r>
      <t>1</t>
    </r>
    <r>
      <rPr>
        <sz val="9"/>
        <rFont val="宋体"/>
        <family val="0"/>
      </rPr>
      <t>0+4=</t>
    </r>
    <r>
      <rPr>
        <sz val="9"/>
        <rFont val="宋体"/>
        <family val="0"/>
      </rPr>
      <t>14</t>
    </r>
  </si>
  <si>
    <t>1.论拉尔夫·埃利森的文化批评思想，《文艺研究》，国家一级期刊，第二作者，导师第一作者，2014（1）；2.美国黑人灵歌——生命、信仰与艺术的和声,《现代语文》，一般期刊，独著，2014（2）；3.凝视与反凝视——詹姆斯·韦尔登·约翰逊的诗歌研究,《名作欣赏》，一般期刊，第一作者，2014（5）；4.《被解救的姜戈》：以暴力为仪式的历史演绎，吉林艺术学院学报，一般期刊，独著，2014（2）。</t>
  </si>
  <si>
    <r>
      <t>2</t>
    </r>
    <r>
      <rPr>
        <sz val="9"/>
        <rFont val="宋体"/>
        <family val="0"/>
      </rPr>
      <t>0+4+4+4=</t>
    </r>
    <r>
      <rPr>
        <sz val="9"/>
        <rFont val="宋体"/>
        <family val="0"/>
      </rPr>
      <t>32</t>
    </r>
  </si>
  <si>
    <t>1.第三届文学伦理学批评国际学术研讨会，2013年10月25-27日，宁波，国际会议，“生存与存在中的伦理悖论——詹姆斯·韦尔登·约翰逊的&lt;一个原有色人的自传&gt;研究”；2. 经典的重构：宗教视阈下的翻译文学研究国际学术研讨会，2014年6月20-22日，上海，国际会议，宣读 “For True Interpretation: The Translation and Study of American Negro Spirituals”；3. 2013年浙江省外国文学年会，2013年11月8-10日，宁波，国内会议，“认知、阐释与人文关怀——E时代的美国非裔文学教学”；4. 中国外国文学学会英语文学研究分会第三届专题研讨会，2014年6月6-8日，杭州，国内会议，“詹姆斯•韦尔登•约翰逊的两部独幕剧《你相信鬼魂吗》和《火车司机》研究”。11次学术讲座。</t>
  </si>
  <si>
    <r>
      <t>8</t>
    </r>
    <r>
      <rPr>
        <sz val="9"/>
        <rFont val="宋体"/>
        <family val="0"/>
      </rPr>
      <t>+8+4+4+5=29</t>
    </r>
  </si>
  <si>
    <t>优秀研究生，国家奖学金</t>
  </si>
  <si>
    <t>高原</t>
  </si>
  <si>
    <t>“霍夫曼斯塔尔与卡夫卡的文化理论研究”省教育厅一般科研项目、排名第2；       “20世纪初德语文学的图像性问题研究”浙江省哲学社会科学规划基础理论研究项目、排名第2</t>
  </si>
  <si>
    <r>
      <t>8</t>
    </r>
    <r>
      <rPr>
        <sz val="9"/>
        <rFont val="宋体"/>
        <family val="0"/>
      </rPr>
      <t>+8=</t>
    </r>
    <r>
      <rPr>
        <sz val="9"/>
        <rFont val="宋体"/>
        <family val="0"/>
      </rPr>
      <t>16</t>
    </r>
  </si>
  <si>
    <t>1.2014·瑞士当代文学翻译、接受与研究国际学术研讨会，2014年25-27日，浙江杭州国内会议，“莫妮卡·施维特小说《耳朵没有眼睑》翻译中的归化与异化”；             2.第三届中德高校德语专业博士生学术研讨会，2014年5月2-3日，北京国际会议，“罗伯特·瓦尔泽小说《强盗》中的语言游戏”；         3. 中国跨文化日耳曼学研究会纪念研讨会，2014年5月4-5日，北京国内会议，“德语文学在中国的翻译与接受（1949-2000）”；13次学术讲座</t>
  </si>
  <si>
    <r>
      <t>4</t>
    </r>
    <r>
      <rPr>
        <sz val="9"/>
        <color indexed="8"/>
        <rFont val="宋体"/>
        <family val="0"/>
      </rPr>
      <t>+8+4+5=</t>
    </r>
    <r>
      <rPr>
        <sz val="9"/>
        <color indexed="8"/>
        <rFont val="宋体"/>
        <family val="0"/>
      </rPr>
      <t>21</t>
    </r>
  </si>
  <si>
    <t>优秀研究生，三好研究生</t>
  </si>
  <si>
    <t xml:space="preserve">王霞 </t>
  </si>
  <si>
    <t>“英国形式主义美学及其文学创作实践研究”2014年国家社科基金项目，排名第二</t>
  </si>
  <si>
    <t>1. “文学与暴力”学术研讨会，2013年11月1日-3日，山东济南/国内会议，“《八月之光》中人物的创伤解读”；2.2013年浙江省外国文学年会-“外国文学经典生成与创博暨外国海洋文学”学术研讨会，2013年11月8-10日，浙江宁波/国内会议，“《八月之光》的柏格森生命哲学解读”；3.现代主义的文学世界与世界文学中的现代主义国际学术研讨会，上海/国际会议，“《秘经》与《八月之光》中的时间意识比较研究”；学术讲座12次。</t>
  </si>
  <si>
    <r>
      <t>4</t>
    </r>
    <r>
      <rPr>
        <sz val="9"/>
        <rFont val="宋体"/>
        <family val="0"/>
      </rPr>
      <t>+4+8+5=</t>
    </r>
    <r>
      <rPr>
        <sz val="9"/>
        <rFont val="宋体"/>
        <family val="0"/>
      </rPr>
      <t>21</t>
    </r>
  </si>
  <si>
    <t>参加班会、年级会、学校运动会万人跑等活动（4）</t>
  </si>
  <si>
    <t>马书东</t>
  </si>
  <si>
    <t>1.“把手”共现的动态认知模式——兼论“把”的动态性，《商》一般期刊，独著，2014（2）.</t>
  </si>
  <si>
    <t>1.第十三届中国认知语语言学国际论坛，2013年11月5-9日，北京，Contrastive Studies of Chinese and English: A Cognitive Grammar Approach 2.2014年全国外国语言学及应用语言学博士生论坛，2014年5月10-11日，广州，Subjective Force out of 
Compressed Structure: 
The Case of Noun-copying 
Construction. 3.中国英汉语比较研究会第十一次全国学术研讨会，2014年8月25-28日，北京，疑问词非连叠的构式范例.4.参加各类讲座16次</t>
  </si>
  <si>
    <r>
      <t>8</t>
    </r>
    <r>
      <rPr>
        <sz val="9"/>
        <rFont val="宋体"/>
        <family val="0"/>
      </rPr>
      <t>+4+4+5=</t>
    </r>
    <r>
      <rPr>
        <sz val="9"/>
        <rFont val="宋体"/>
        <family val="0"/>
      </rPr>
      <t>21</t>
    </r>
  </si>
  <si>
    <t>优秀研究生</t>
  </si>
  <si>
    <t>马妮</t>
  </si>
  <si>
    <r>
      <t>2013.6-2014.6</t>
    </r>
    <r>
      <rPr>
        <sz val="9"/>
        <rFont val="宋体"/>
        <family val="0"/>
      </rPr>
      <t>国家体育总局武术研究院课题</t>
    </r>
    <r>
      <rPr>
        <sz val="9"/>
        <rFont val="Times New Roman"/>
        <family val="1"/>
      </rPr>
      <t xml:space="preserve"> “</t>
    </r>
    <r>
      <rPr>
        <sz val="9"/>
        <rFont val="宋体"/>
        <family val="0"/>
      </rPr>
      <t>传统武术的社会化变迁与传承研究</t>
    </r>
    <r>
      <rPr>
        <sz val="9"/>
        <rFont val="Times New Roman"/>
        <family val="1"/>
      </rPr>
      <t>——</t>
    </r>
    <r>
      <rPr>
        <sz val="9"/>
        <rFont val="宋体"/>
        <family val="0"/>
      </rPr>
      <t>以浙西古村落麻蓬村麻蓬拳为例</t>
    </r>
    <r>
      <rPr>
        <sz val="9"/>
        <rFont val="Times New Roman"/>
        <family val="1"/>
      </rPr>
      <t>” WSH2013D008  (</t>
    </r>
    <r>
      <rPr>
        <sz val="9"/>
        <rFont val="宋体"/>
        <family val="0"/>
      </rPr>
      <t>参加，</t>
    </r>
    <r>
      <rPr>
        <sz val="9"/>
        <rFont val="Times New Roman"/>
        <family val="1"/>
      </rPr>
      <t>3/7</t>
    </r>
    <r>
      <rPr>
        <sz val="9"/>
        <rFont val="宋体"/>
        <family val="0"/>
      </rPr>
      <t>，结项）</t>
    </r>
    <r>
      <rPr>
        <sz val="9"/>
        <rFont val="Times New Roman"/>
        <family val="1"/>
      </rPr>
      <t>-</t>
    </r>
    <r>
      <rPr>
        <sz val="9"/>
        <rFont val="宋体"/>
        <family val="0"/>
      </rPr>
      <t>省部级</t>
    </r>
    <r>
      <rPr>
        <sz val="9"/>
        <rFont val="Times New Roman"/>
        <family val="1"/>
      </rPr>
      <t xml:space="preserve">                                                             </t>
    </r>
  </si>
  <si>
    <r>
      <t>1.     2013.11</t>
    </r>
    <r>
      <rPr>
        <sz val="9"/>
        <rFont val="宋体"/>
        <family val="0"/>
      </rPr>
      <t>第二届杭州世界文化遗产国际研讨会，杭州，宣读论文：</t>
    </r>
    <r>
      <rPr>
        <sz val="9"/>
        <rFont val="Times New Roman"/>
        <family val="1"/>
      </rPr>
      <t xml:space="preserve">  </t>
    </r>
    <r>
      <rPr>
        <sz val="9"/>
        <rFont val="宋体"/>
        <family val="0"/>
      </rPr>
      <t>与遗产一起生活——麻蓬天主教堂遗产意义的民族志研究</t>
    </r>
    <r>
      <rPr>
        <sz val="9"/>
        <rFont val="Times New Roman"/>
        <family val="1"/>
      </rPr>
      <t xml:space="preserve"> 2.“</t>
    </r>
    <r>
      <rPr>
        <sz val="9"/>
        <rFont val="宋体"/>
        <family val="0"/>
      </rPr>
      <t>语言与未来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首届青年学者工作坊</t>
    </r>
    <r>
      <rPr>
        <sz val="9"/>
        <rFont val="Times New Roman"/>
        <family val="1"/>
      </rPr>
      <t xml:space="preserve">,2014.5.17-18 </t>
    </r>
    <r>
      <rPr>
        <sz val="9"/>
        <rFont val="宋体"/>
        <family val="0"/>
      </rPr>
      <t>上海外国语大学，宣读论文题目：乡村语言风景线文化探源</t>
    </r>
    <r>
      <rPr>
        <sz val="9"/>
        <rFont val="Times New Roman"/>
        <family val="1"/>
      </rPr>
      <t>-</t>
    </r>
    <r>
      <rPr>
        <sz val="9"/>
        <rFont val="宋体"/>
        <family val="0"/>
      </rPr>
      <t>邹城乡村文化记忆民族志研究；</t>
    </r>
    <r>
      <rPr>
        <sz val="9"/>
        <rFont val="Times New Roman"/>
        <family val="1"/>
      </rPr>
      <t xml:space="preserve">3. </t>
    </r>
    <r>
      <rPr>
        <sz val="9"/>
        <rFont val="宋体"/>
        <family val="0"/>
      </rPr>
      <t>讲座</t>
    </r>
    <r>
      <rPr>
        <sz val="9"/>
        <rFont val="Times New Roman"/>
        <family val="1"/>
      </rPr>
      <t>8</t>
    </r>
    <r>
      <rPr>
        <sz val="9"/>
        <rFont val="宋体"/>
        <family val="0"/>
      </rPr>
      <t>次</t>
    </r>
  </si>
  <si>
    <r>
      <t>8</t>
    </r>
    <r>
      <rPr>
        <sz val="9"/>
        <rFont val="宋体"/>
        <family val="0"/>
      </rPr>
      <t>+4+4=</t>
    </r>
    <r>
      <rPr>
        <sz val="9"/>
        <rFont val="宋体"/>
        <family val="0"/>
      </rPr>
      <t>16</t>
    </r>
  </si>
  <si>
    <t>王晓芸</t>
  </si>
  <si>
    <t>1.主持“汉语单双字词形音义关系心理研究”，浙江大学人文社会科学实验研究青年项目，排名1；          2.“语义关系的双语共享性研究” 教育部人文社科项目,排名8</t>
  </si>
  <si>
    <t>“第四届全国认知神经语言学大会”，2014年5月17-18日，“汉语部件位置和汉字位置在单双字识别中的加工”;10次讲座</t>
  </si>
  <si>
    <r>
      <t>4</t>
    </r>
    <r>
      <rPr>
        <sz val="9"/>
        <rFont val="宋体"/>
        <family val="0"/>
      </rPr>
      <t>+5=</t>
    </r>
    <r>
      <rPr>
        <sz val="9"/>
        <rFont val="宋体"/>
        <family val="0"/>
      </rPr>
      <t>9</t>
    </r>
  </si>
  <si>
    <t>党支部书记（8）</t>
  </si>
  <si>
    <t>郁伟伟</t>
  </si>
  <si>
    <t>1.主持“基于语料库的汉译英新闻话语中间接引语时态不一致现象研究”，浙江大学人文社会科学实验研究青年项目，排名1</t>
  </si>
  <si>
    <t>1.2014年全国外国语言学及应用语言学博士生论坛，2014年5月10-11日，广州，A corpus-based study of inconsistent tense use in reported speech of English news discourse in Chinese-English translation.2.参加各类讲座10次</t>
  </si>
  <si>
    <t>班长（8）</t>
  </si>
  <si>
    <t>优秀研究生干部</t>
  </si>
  <si>
    <t>王华</t>
  </si>
  <si>
    <t>1.国际计量语言学会议， 2014年5月29日--6月1日，捷克帕拉茨基大学，“英语笔语中新旧信息的分布”；10次讲座。</t>
  </si>
  <si>
    <r>
      <t>8</t>
    </r>
    <r>
      <rPr>
        <sz val="9"/>
        <rFont val="宋体"/>
        <family val="0"/>
      </rPr>
      <t>+5=13</t>
    </r>
  </si>
  <si>
    <t>组织委员（6）</t>
  </si>
  <si>
    <t>陈大建</t>
  </si>
  <si>
    <t>学术交流，参加讲座</t>
  </si>
  <si>
    <t>担任干部（体育部副部长）--6；参加运动会（400第二，混合接力第七）--6；参加学院集体活动（国际会议志愿者等）--4；获得龙舟比赛第一名；（10）</t>
  </si>
  <si>
    <t>俞昕佩</t>
  </si>
  <si>
    <t>参加学术讲座</t>
  </si>
  <si>
    <t>1、校新闻媒体中心主任(同校研博会主席)；；3、博士生班党支部宣传委员；4、院研会宣传部副部长；6、校运动会长跑；10、校博会干事；优秀干事15、学院各类会议到会；</t>
  </si>
  <si>
    <t xml:space="preserve"> 郭晓群</t>
  </si>
  <si>
    <t>非目标语环境下汉语二语学习动机的EQS建模与启示,国际期刊，第二作者，导师一作，2014（1）。</t>
  </si>
  <si>
    <t>17次学术讲座</t>
  </si>
  <si>
    <t>胡琼</t>
  </si>
  <si>
    <t>参加讲座</t>
  </si>
  <si>
    <t>院研会干事</t>
  </si>
  <si>
    <t>伍小玲</t>
  </si>
  <si>
    <t>11次学术讲座</t>
  </si>
  <si>
    <t>院学生会宣传部长；下半学年助教</t>
  </si>
  <si>
    <t>白天依</t>
  </si>
  <si>
    <t>院研会学术部干事、校博会综合管理中心干事</t>
  </si>
  <si>
    <t>郭小小</t>
  </si>
  <si>
    <t>10次学术讲座</t>
  </si>
  <si>
    <t>外语学院研究生2017-2018学年评奖评优方案（****级博士）</t>
  </si>
  <si>
    <t>1. Empirical Characterization of Modern Chinese as a Multi-level System from the Complex Network Approach. Journal of Chinese Linguistics. 2014 (1): 1-38, 第二作者，导师为第一作者
2. Approaching human language with complex networks. Physics of Life Reviews. 2014 (在线录用), 第一作者
3. Gobbo, Federico &amp; Benini, Marco (2011): Constructive Adpositional Grammars: Foundations of Constructive Linguistics. Newcastle upon Tyne: Cambridge Scholars Publishing. GrKG/Humankybernetik. 2013 (4): 153-160, 独著</t>
  </si>
  <si>
    <t>1.      2.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</si>
</sst>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0" fillId="0" borderId="4" applyNumberFormat="0" applyFill="0" applyAlignment="0" applyProtection="0"/>
    <xf numFmtId="0" fontId="17" fillId="8" borderId="0" applyNumberFormat="0" applyBorder="0" applyAlignment="0" applyProtection="0"/>
    <xf numFmtId="0" fontId="27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15" fillId="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6" borderId="10" xfId="0" applyFont="1" applyFill="1" applyBorder="1" applyAlignment="1">
      <alignment horizontal="center" vertical="center"/>
    </xf>
    <xf numFmtId="49" fontId="1" fillId="0" borderId="11" xfId="63" applyNumberFormat="1" applyFont="1" applyBorder="1" applyAlignment="1">
      <alignment horizontal="left" vertical="center" wrapText="1"/>
      <protection/>
    </xf>
    <xf numFmtId="0" fontId="1" fillId="0" borderId="11" xfId="63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7" fillId="6" borderId="12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7" fillId="6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49" fontId="1" fillId="0" borderId="13" xfId="63" applyNumberFormat="1" applyFont="1" applyBorder="1" applyAlignment="1">
      <alignment horizontal="left" vertical="center" wrapText="1"/>
      <protection/>
    </xf>
    <xf numFmtId="0" fontId="1" fillId="0" borderId="13" xfId="63" applyFont="1" applyFill="1" applyBorder="1" applyAlignment="1">
      <alignment horizontal="left" vertical="center" wrapText="1"/>
      <protection/>
    </xf>
    <xf numFmtId="0" fontId="1" fillId="0" borderId="13" xfId="0" applyFont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34" fillId="0" borderId="11" xfId="0" applyFont="1" applyBorder="1" applyAlignment="1">
      <alignment horizontal="left"/>
    </xf>
    <xf numFmtId="0" fontId="34" fillId="0" borderId="11" xfId="0" applyNumberFormat="1" applyFont="1" applyBorder="1" applyAlignment="1">
      <alignment horizontal="left" wrapText="1"/>
    </xf>
    <xf numFmtId="0" fontId="33" fillId="0" borderId="11" xfId="0" applyFont="1" applyBorder="1" applyAlignment="1">
      <alignment horizontal="left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4" fillId="0" borderId="1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6" borderId="11" xfId="0" applyNumberFormat="1" applyFont="1" applyFill="1" applyBorder="1" applyAlignment="1">
      <alignment horizontal="center" vertical="center"/>
    </xf>
    <xf numFmtId="0" fontId="10" fillId="6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left"/>
    </xf>
    <xf numFmtId="0" fontId="34" fillId="0" borderId="11" xfId="0" applyNumberFormat="1" applyFont="1" applyBorder="1" applyAlignment="1">
      <alignment horizontal="center" wrapText="1"/>
    </xf>
    <xf numFmtId="0" fontId="34" fillId="0" borderId="11" xfId="0" applyNumberFormat="1" applyFont="1" applyBorder="1" applyAlignment="1">
      <alignment horizontal="justify" vertical="center"/>
    </xf>
    <xf numFmtId="0" fontId="5" fillId="0" borderId="11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35" fillId="0" borderId="11" xfId="0" applyNumberFormat="1" applyFont="1" applyBorder="1" applyAlignment="1">
      <alignment horizontal="justify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3"/>
  <sheetViews>
    <sheetView zoomScale="90" zoomScaleNormal="90" workbookViewId="0" topLeftCell="A1">
      <selection activeCell="F13" sqref="F13"/>
    </sheetView>
  </sheetViews>
  <sheetFormatPr defaultColWidth="9.00390625" defaultRowHeight="14.25"/>
  <cols>
    <col min="1" max="1" width="7.875" style="54" customWidth="1"/>
    <col min="2" max="2" width="6.00390625" style="54" customWidth="1"/>
    <col min="3" max="3" width="5.25390625" style="57" customWidth="1"/>
    <col min="4" max="4" width="4.875" style="54" customWidth="1"/>
    <col min="5" max="5" width="4.50390625" style="54" customWidth="1"/>
    <col min="6" max="6" width="49.00390625" style="54" customWidth="1"/>
    <col min="7" max="7" width="15.50390625" style="54" customWidth="1"/>
    <col min="8" max="8" width="4.375" style="54" customWidth="1"/>
    <col min="9" max="9" width="14.00390625" style="54" customWidth="1"/>
    <col min="10" max="11" width="9.75390625" style="54" customWidth="1"/>
    <col min="12" max="12" width="12.875" style="54" customWidth="1"/>
    <col min="13" max="241" width="9.00390625" style="54" customWidth="1"/>
    <col min="242" max="16384" width="9.00390625" style="58" customWidth="1"/>
  </cols>
  <sheetData>
    <row r="1" spans="1:12" s="54" customFormat="1" ht="16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54" customFormat="1" ht="18.7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216" s="55" customFormat="1" ht="77.25" customHeight="1">
      <c r="A3" s="61" t="s">
        <v>2</v>
      </c>
      <c r="B3" s="61" t="s">
        <v>3</v>
      </c>
      <c r="C3" s="61" t="s">
        <v>4</v>
      </c>
      <c r="D3" s="61" t="s">
        <v>5</v>
      </c>
      <c r="E3" s="61" t="s">
        <v>6</v>
      </c>
      <c r="F3" s="61" t="s">
        <v>7</v>
      </c>
      <c r="G3" s="61" t="s">
        <v>8</v>
      </c>
      <c r="H3" s="61" t="s">
        <v>9</v>
      </c>
      <c r="I3" s="61" t="s">
        <v>10</v>
      </c>
      <c r="J3" s="61" t="s">
        <v>11</v>
      </c>
      <c r="K3" s="61" t="s">
        <v>12</v>
      </c>
      <c r="L3" s="61" t="s">
        <v>13</v>
      </c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</row>
    <row r="4" spans="1:241" s="56" customFormat="1" ht="174.75" customHeight="1">
      <c r="A4" s="62"/>
      <c r="B4" s="62"/>
      <c r="C4" s="63">
        <v>90.83</v>
      </c>
      <c r="D4" s="49">
        <v>8</v>
      </c>
      <c r="E4" s="49">
        <v>28</v>
      </c>
      <c r="F4" s="64" t="s">
        <v>14</v>
      </c>
      <c r="G4" s="10" t="s">
        <v>15</v>
      </c>
      <c r="H4" s="49"/>
      <c r="I4" s="49"/>
      <c r="J4" s="68" t="s">
        <v>16</v>
      </c>
      <c r="K4" s="49"/>
      <c r="L4" s="49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</row>
    <row r="5" spans="1:241" s="56" customFormat="1" ht="12">
      <c r="A5" s="65"/>
      <c r="B5" s="65"/>
      <c r="C5" s="66"/>
      <c r="D5" s="65"/>
      <c r="E5" s="65"/>
      <c r="F5" s="65"/>
      <c r="G5" s="65"/>
      <c r="H5" s="65"/>
      <c r="I5" s="65"/>
      <c r="J5" s="65"/>
      <c r="K5" s="65"/>
      <c r="L5" s="65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</row>
    <row r="6" spans="1:241" s="56" customFormat="1" ht="14.25">
      <c r="A6" s="65"/>
      <c r="B6" s="65"/>
      <c r="C6" s="66"/>
      <c r="D6" s="65"/>
      <c r="E6" s="65"/>
      <c r="F6" s="65"/>
      <c r="G6" s="65"/>
      <c r="H6" s="65"/>
      <c r="I6" s="65"/>
      <c r="J6" s="65"/>
      <c r="K6" s="65"/>
      <c r="L6" s="65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</row>
    <row r="7" spans="1:241" s="56" customFormat="1" ht="14.25">
      <c r="A7" s="65"/>
      <c r="B7" s="65"/>
      <c r="C7" s="66"/>
      <c r="D7" s="65"/>
      <c r="E7" s="65"/>
      <c r="F7" s="65"/>
      <c r="G7" s="65"/>
      <c r="H7" s="65"/>
      <c r="I7" s="65"/>
      <c r="J7" s="65"/>
      <c r="K7" s="65"/>
      <c r="L7" s="65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</row>
    <row r="8" spans="1:12" ht="14.25">
      <c r="A8" s="65"/>
      <c r="B8" s="65"/>
      <c r="C8" s="66"/>
      <c r="D8" s="65"/>
      <c r="E8" s="65"/>
      <c r="F8" s="65"/>
      <c r="G8" s="65"/>
      <c r="H8" s="65"/>
      <c r="I8" s="65"/>
      <c r="J8" s="65"/>
      <c r="K8" s="65"/>
      <c r="L8" s="65"/>
    </row>
    <row r="9" spans="1:12" ht="14.25">
      <c r="A9" s="65"/>
      <c r="B9" s="65"/>
      <c r="C9" s="66"/>
      <c r="D9" s="65"/>
      <c r="E9" s="65"/>
      <c r="F9" s="65"/>
      <c r="G9" s="65"/>
      <c r="H9" s="65"/>
      <c r="I9" s="65"/>
      <c r="J9" s="65"/>
      <c r="K9" s="65"/>
      <c r="L9" s="65"/>
    </row>
    <row r="10" spans="1:12" ht="14.25">
      <c r="A10" s="65"/>
      <c r="B10" s="65"/>
      <c r="C10" s="66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4.25">
      <c r="A11" s="65"/>
      <c r="B11" s="65"/>
      <c r="C11" s="66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4.25">
      <c r="A12" s="65"/>
      <c r="B12" s="65"/>
      <c r="C12" s="66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14.25">
      <c r="A13" s="65"/>
      <c r="B13" s="65"/>
      <c r="C13" s="66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4.25">
      <c r="A14" s="65"/>
      <c r="B14" s="65"/>
      <c r="C14" s="66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4.25">
      <c r="A15" s="65"/>
      <c r="B15" s="65"/>
      <c r="C15" s="66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14.25">
      <c r="A16" s="65"/>
      <c r="B16" s="65"/>
      <c r="C16" s="66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4.25">
      <c r="A17" s="65"/>
      <c r="B17" s="65"/>
      <c r="C17" s="66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4.25">
      <c r="A18" s="65"/>
      <c r="B18" s="65"/>
      <c r="C18" s="66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14.25">
      <c r="A19" s="65"/>
      <c r="B19" s="65"/>
      <c r="C19" s="66"/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14.25">
      <c r="A20" s="65"/>
      <c r="B20" s="65"/>
      <c r="C20" s="66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14.25">
      <c r="A21" s="65"/>
      <c r="B21" s="65"/>
      <c r="C21" s="66"/>
      <c r="D21" s="65"/>
      <c r="E21" s="65"/>
      <c r="F21" s="65"/>
      <c r="G21" s="65"/>
      <c r="H21" s="65"/>
      <c r="I21" s="65"/>
      <c r="J21" s="65"/>
      <c r="K21" s="65"/>
      <c r="L21" s="65"/>
    </row>
    <row r="22" spans="1:12" ht="14.25">
      <c r="A22" s="65"/>
      <c r="B22" s="65"/>
      <c r="C22" s="66"/>
      <c r="D22" s="65"/>
      <c r="E22" s="65"/>
      <c r="F22" s="65"/>
      <c r="G22" s="65"/>
      <c r="H22" s="65"/>
      <c r="I22" s="65"/>
      <c r="J22" s="65"/>
      <c r="K22" s="65"/>
      <c r="L22" s="65"/>
    </row>
    <row r="23" spans="1:12" ht="14.25">
      <c r="A23" s="65"/>
      <c r="B23" s="65"/>
      <c r="C23" s="66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4.25">
      <c r="A24" s="65"/>
      <c r="B24" s="65"/>
      <c r="C24" s="66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14.25">
      <c r="A25" s="65"/>
      <c r="B25" s="65"/>
      <c r="C25" s="66"/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14.25">
      <c r="A26" s="65"/>
      <c r="B26" s="65"/>
      <c r="C26" s="66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14.25">
      <c r="A27" s="65"/>
      <c r="B27" s="65"/>
      <c r="C27" s="66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14.25">
      <c r="A28" s="65"/>
      <c r="B28" s="65"/>
      <c r="C28" s="66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14.25">
      <c r="A29" s="65"/>
      <c r="B29" s="65"/>
      <c r="C29" s="66"/>
      <c r="D29" s="65"/>
      <c r="E29" s="65"/>
      <c r="F29" s="65"/>
      <c r="G29" s="65"/>
      <c r="H29" s="65"/>
      <c r="I29" s="65"/>
      <c r="J29" s="65"/>
      <c r="K29" s="65"/>
      <c r="L29" s="65"/>
    </row>
    <row r="30" spans="1:12" ht="14.25">
      <c r="A30" s="65"/>
      <c r="B30" s="65"/>
      <c r="C30" s="66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4.25">
      <c r="A31" s="65"/>
      <c r="B31" s="65"/>
      <c r="C31" s="66"/>
      <c r="D31" s="65"/>
      <c r="E31" s="65"/>
      <c r="F31" s="65"/>
      <c r="G31" s="65"/>
      <c r="H31" s="65"/>
      <c r="I31" s="65"/>
      <c r="J31" s="65"/>
      <c r="K31" s="65"/>
      <c r="L31" s="65"/>
    </row>
    <row r="32" spans="1:12" ht="14.25">
      <c r="A32" s="65"/>
      <c r="B32" s="65"/>
      <c r="C32" s="66"/>
      <c r="D32" s="65"/>
      <c r="E32" s="65"/>
      <c r="F32" s="65"/>
      <c r="G32" s="65"/>
      <c r="H32" s="65"/>
      <c r="I32" s="65"/>
      <c r="J32" s="65"/>
      <c r="K32" s="65"/>
      <c r="L32" s="65"/>
    </row>
    <row r="33" spans="1:12" ht="14.25">
      <c r="A33" s="65"/>
      <c r="B33" s="65"/>
      <c r="C33" s="66"/>
      <c r="D33" s="65"/>
      <c r="E33" s="65"/>
      <c r="F33" s="65"/>
      <c r="G33" s="65"/>
      <c r="H33" s="65"/>
      <c r="I33" s="65"/>
      <c r="J33" s="65"/>
      <c r="K33" s="65"/>
      <c r="L33" s="65"/>
    </row>
  </sheetData>
  <sheetProtection/>
  <mergeCells count="2">
    <mergeCell ref="A1:L1"/>
    <mergeCell ref="A2:L2"/>
  </mergeCells>
  <printOptions/>
  <pageMargins left="0.35" right="0.3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22"/>
  <sheetViews>
    <sheetView workbookViewId="0" topLeftCell="A1">
      <selection activeCell="D25" sqref="D25"/>
    </sheetView>
  </sheetViews>
  <sheetFormatPr defaultColWidth="9.00390625" defaultRowHeight="14.25"/>
  <cols>
    <col min="1" max="1" width="10.125" style="39" customWidth="1"/>
    <col min="2" max="2" width="8.25390625" style="39" customWidth="1"/>
    <col min="3" max="3" width="33.625" style="39" customWidth="1"/>
    <col min="4" max="4" width="18.375" style="39" customWidth="1"/>
    <col min="5" max="5" width="27.50390625" style="39" customWidth="1"/>
    <col min="6" max="6" width="14.75390625" style="40" customWidth="1"/>
    <col min="7" max="7" width="5.50390625" style="39" customWidth="1"/>
    <col min="8" max="8" width="4.25390625" style="39" customWidth="1"/>
    <col min="9" max="9" width="17.375" style="39" customWidth="1"/>
    <col min="10" max="11" width="9.00390625" style="39" customWidth="1"/>
    <col min="12" max="12" width="13.25390625" style="39" customWidth="1"/>
    <col min="13" max="13" width="13.00390625" style="39" customWidth="1"/>
    <col min="14" max="14" width="12.625" style="39" customWidth="1"/>
    <col min="15" max="247" width="9.00390625" style="39" customWidth="1"/>
    <col min="248" max="16384" width="9.00390625" style="39" customWidth="1"/>
  </cols>
  <sheetData>
    <row r="1" spans="1:228" ht="23.25" customHeight="1">
      <c r="A1" s="41" t="s">
        <v>17</v>
      </c>
      <c r="B1" s="41"/>
      <c r="C1" s="41"/>
      <c r="D1" s="41"/>
      <c r="E1" s="41"/>
      <c r="F1" s="41"/>
      <c r="G1" s="41"/>
      <c r="H1" s="41"/>
      <c r="I1" s="51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</row>
    <row r="2" spans="1:228" ht="23.25" customHeight="1">
      <c r="A2" s="42" t="s">
        <v>1</v>
      </c>
      <c r="B2" s="43"/>
      <c r="C2" s="43"/>
      <c r="D2" s="43"/>
      <c r="E2" s="43"/>
      <c r="F2" s="43"/>
      <c r="G2" s="43"/>
      <c r="H2" s="43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</row>
    <row r="3" spans="1:9" ht="45">
      <c r="A3" s="44" t="s">
        <v>2</v>
      </c>
      <c r="B3" s="45" t="s">
        <v>3</v>
      </c>
      <c r="C3" s="46" t="s">
        <v>7</v>
      </c>
      <c r="D3" s="46" t="s">
        <v>8</v>
      </c>
      <c r="E3" s="46" t="s">
        <v>9</v>
      </c>
      <c r="F3" s="47" t="s">
        <v>10</v>
      </c>
      <c r="G3" s="46" t="s">
        <v>18</v>
      </c>
      <c r="H3" s="46" t="s">
        <v>12</v>
      </c>
      <c r="I3" s="6" t="s">
        <v>13</v>
      </c>
    </row>
    <row r="4" spans="1:228" ht="78" customHeight="1">
      <c r="A4" s="48"/>
      <c r="B4" s="48"/>
      <c r="C4" s="49" t="s">
        <v>19</v>
      </c>
      <c r="D4" s="50" t="s">
        <v>15</v>
      </c>
      <c r="E4" s="49"/>
      <c r="F4" s="49" t="s">
        <v>20</v>
      </c>
      <c r="G4" s="49">
        <v>46</v>
      </c>
      <c r="H4" s="49">
        <v>1</v>
      </c>
      <c r="I4" s="5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</row>
    <row r="5" ht="11.25">
      <c r="F5" s="39"/>
    </row>
    <row r="6" ht="11.25">
      <c r="F6" s="39"/>
    </row>
    <row r="7" ht="11.25">
      <c r="F7" s="39"/>
    </row>
    <row r="8" ht="11.25">
      <c r="F8" s="39"/>
    </row>
    <row r="9" ht="11.25">
      <c r="F9" s="39"/>
    </row>
    <row r="10" ht="11.25">
      <c r="F10" s="39"/>
    </row>
    <row r="11" ht="11.25">
      <c r="F11" s="39"/>
    </row>
    <row r="12" ht="11.25">
      <c r="F12" s="39"/>
    </row>
    <row r="13" ht="11.25">
      <c r="F13" s="39"/>
    </row>
    <row r="14" ht="11.25">
      <c r="F14" s="39"/>
    </row>
    <row r="15" ht="11.25">
      <c r="F15" s="39"/>
    </row>
    <row r="16" ht="11.25">
      <c r="F16" s="39"/>
    </row>
    <row r="17" ht="11.25">
      <c r="F17" s="39"/>
    </row>
    <row r="18" ht="11.25">
      <c r="F18" s="39"/>
    </row>
    <row r="19" ht="11.25">
      <c r="F19" s="39"/>
    </row>
    <row r="20" ht="11.25">
      <c r="F20" s="39"/>
    </row>
    <row r="21" ht="11.25">
      <c r="F21" s="39"/>
    </row>
    <row r="22" ht="11.25">
      <c r="F22" s="39"/>
    </row>
  </sheetData>
  <sheetProtection/>
  <mergeCells count="2">
    <mergeCell ref="A1:H1"/>
    <mergeCell ref="A2:I2"/>
  </mergeCells>
  <printOptions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1">
      <selection activeCell="L9" sqref="L9"/>
    </sheetView>
  </sheetViews>
  <sheetFormatPr defaultColWidth="9.00390625" defaultRowHeight="14.25"/>
  <cols>
    <col min="1" max="1" width="7.25390625" style="34" customWidth="1"/>
    <col min="2" max="2" width="5.375" style="0" customWidth="1"/>
    <col min="3" max="3" width="3.50390625" style="34" customWidth="1"/>
    <col min="4" max="4" width="3.00390625" style="34" customWidth="1"/>
    <col min="5" max="5" width="2.875" style="34" customWidth="1"/>
    <col min="6" max="9" width="9.00390625" style="34" hidden="1" customWidth="1"/>
    <col min="10" max="10" width="4.125" style="34" customWidth="1"/>
    <col min="11" max="11" width="36.125" style="0" customWidth="1"/>
    <col min="12" max="12" width="19.625" style="0" customWidth="1"/>
    <col min="13" max="13" width="13.375" style="0" customWidth="1"/>
    <col min="14" max="14" width="16.375" style="0" customWidth="1"/>
    <col min="15" max="15" width="4.125" style="0" customWidth="1"/>
    <col min="16" max="16" width="4.00390625" style="0" customWidth="1"/>
    <col min="17" max="17" width="4.875" style="0" customWidth="1"/>
  </cols>
  <sheetData>
    <row r="1" spans="1:17" ht="14.25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14.75" customHeight="1">
      <c r="A2" s="35" t="s">
        <v>2</v>
      </c>
      <c r="B2" s="35" t="s">
        <v>3</v>
      </c>
      <c r="C2" s="35" t="s">
        <v>22</v>
      </c>
      <c r="D2" s="35" t="s">
        <v>23</v>
      </c>
      <c r="E2" s="35" t="s">
        <v>24</v>
      </c>
      <c r="F2" s="35" t="s">
        <v>25</v>
      </c>
      <c r="G2" s="35" t="s">
        <v>26</v>
      </c>
      <c r="H2" s="35" t="s">
        <v>27</v>
      </c>
      <c r="I2" s="35" t="s">
        <v>28</v>
      </c>
      <c r="J2" s="35" t="s">
        <v>29</v>
      </c>
      <c r="K2" s="6" t="s">
        <v>30</v>
      </c>
      <c r="L2" s="35" t="s">
        <v>8</v>
      </c>
      <c r="M2" s="35" t="s">
        <v>31</v>
      </c>
      <c r="N2" s="35" t="s">
        <v>10</v>
      </c>
      <c r="O2" s="35" t="s">
        <v>18</v>
      </c>
      <c r="P2" s="37" t="s">
        <v>12</v>
      </c>
      <c r="Q2" s="35" t="s">
        <v>13</v>
      </c>
    </row>
    <row r="3" spans="1:17" ht="223.5" customHeight="1">
      <c r="A3" s="36"/>
      <c r="B3" s="36"/>
      <c r="C3" s="36">
        <v>90</v>
      </c>
      <c r="D3" s="36">
        <v>95</v>
      </c>
      <c r="E3" s="36">
        <v>92</v>
      </c>
      <c r="F3" s="36"/>
      <c r="G3" s="36"/>
      <c r="H3" s="36"/>
      <c r="I3" s="36"/>
      <c r="J3" s="36">
        <v>27.7</v>
      </c>
      <c r="K3" s="36" t="s">
        <v>32</v>
      </c>
      <c r="L3" s="10" t="s">
        <v>15</v>
      </c>
      <c r="M3" s="36"/>
      <c r="N3" s="36"/>
      <c r="O3" s="36"/>
      <c r="P3" s="38"/>
      <c r="Q3" s="36"/>
    </row>
  </sheetData>
  <sheetProtection/>
  <mergeCells count="1">
    <mergeCell ref="A1:Q1"/>
  </mergeCells>
  <printOptions/>
  <pageMargins left="0.51" right="0.51" top="0.35" bottom="0.3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7"/>
  <sheetViews>
    <sheetView workbookViewId="0" topLeftCell="A1">
      <selection activeCell="O5" sqref="O5"/>
    </sheetView>
  </sheetViews>
  <sheetFormatPr defaultColWidth="9.00390625" defaultRowHeight="14.25"/>
  <cols>
    <col min="1" max="1" width="6.875" style="17" customWidth="1"/>
    <col min="2" max="2" width="5.125" style="17" customWidth="1"/>
    <col min="3" max="3" width="2.875" style="17" customWidth="1"/>
    <col min="4" max="4" width="3.125" style="17" customWidth="1"/>
    <col min="5" max="5" width="2.375" style="17" customWidth="1"/>
    <col min="6" max="6" width="4.75390625" style="17" hidden="1" customWidth="1"/>
    <col min="7" max="8" width="4.50390625" style="17" hidden="1" customWidth="1"/>
    <col min="9" max="9" width="4.625" style="17" hidden="1" customWidth="1"/>
    <col min="10" max="10" width="4.375" style="17" customWidth="1"/>
    <col min="11" max="11" width="14.00390625" style="17" customWidth="1"/>
    <col min="12" max="12" width="4.125" style="17" customWidth="1"/>
    <col min="13" max="13" width="18.00390625" style="17" customWidth="1"/>
    <col min="14" max="14" width="5.875" style="17" customWidth="1"/>
    <col min="15" max="15" width="29.375" style="17" customWidth="1"/>
    <col min="16" max="16" width="4.00390625" style="17" customWidth="1"/>
    <col min="17" max="17" width="6.00390625" style="17" hidden="1" customWidth="1"/>
    <col min="18" max="18" width="3.375" style="17" customWidth="1"/>
    <col min="19" max="19" width="3.875" style="18" customWidth="1"/>
    <col min="20" max="20" width="4.75390625" style="17" customWidth="1"/>
    <col min="21" max="254" width="9.00390625" style="17" customWidth="1"/>
    <col min="255" max="16384" width="9.00390625" style="19" customWidth="1"/>
  </cols>
  <sheetData>
    <row r="1" spans="1:254" s="15" customFormat="1" ht="18" customHeight="1">
      <c r="A1" s="2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7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</row>
    <row r="2" spans="1:254" s="15" customFormat="1" ht="72" customHeight="1">
      <c r="A2" s="22" t="s">
        <v>2</v>
      </c>
      <c r="B2" s="22" t="s">
        <v>3</v>
      </c>
      <c r="C2" s="22" t="s">
        <v>22</v>
      </c>
      <c r="D2" s="22" t="s">
        <v>23</v>
      </c>
      <c r="E2" s="22" t="s">
        <v>24</v>
      </c>
      <c r="F2" s="22" t="s">
        <v>25</v>
      </c>
      <c r="G2" s="22" t="s">
        <v>26</v>
      </c>
      <c r="H2" s="22" t="s">
        <v>27</v>
      </c>
      <c r="I2" s="22" t="s">
        <v>28</v>
      </c>
      <c r="J2" s="22" t="s">
        <v>29</v>
      </c>
      <c r="K2" s="22" t="s">
        <v>34</v>
      </c>
      <c r="L2" s="22" t="s">
        <v>35</v>
      </c>
      <c r="M2" s="22" t="s">
        <v>36</v>
      </c>
      <c r="N2" s="22" t="s">
        <v>37</v>
      </c>
      <c r="O2" s="22" t="s">
        <v>38</v>
      </c>
      <c r="P2" s="22" t="s">
        <v>39</v>
      </c>
      <c r="Q2" s="22" t="s">
        <v>40</v>
      </c>
      <c r="R2" s="29" t="s">
        <v>41</v>
      </c>
      <c r="S2" s="30" t="s">
        <v>42</v>
      </c>
      <c r="T2" s="29" t="s">
        <v>13</v>
      </c>
      <c r="U2" s="22" t="s">
        <v>43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9"/>
      <c r="IP2" s="29"/>
      <c r="IQ2" s="29"/>
      <c r="IR2" s="29"/>
      <c r="IS2" s="29"/>
      <c r="IT2" s="29"/>
    </row>
    <row r="3" spans="1:254" s="15" customFormat="1" ht="200.25" customHeight="1">
      <c r="A3" s="23">
        <v>11305013</v>
      </c>
      <c r="B3" s="23" t="s">
        <v>44</v>
      </c>
      <c r="C3" s="23">
        <v>90</v>
      </c>
      <c r="D3" s="23">
        <v>95</v>
      </c>
      <c r="E3" s="23">
        <v>92</v>
      </c>
      <c r="F3" s="23"/>
      <c r="G3" s="23"/>
      <c r="H3" s="23"/>
      <c r="I3" s="23"/>
      <c r="J3" s="23">
        <v>27.7</v>
      </c>
      <c r="K3" s="23" t="s">
        <v>45</v>
      </c>
      <c r="L3" s="23" t="s">
        <v>46</v>
      </c>
      <c r="M3" s="23" t="s">
        <v>47</v>
      </c>
      <c r="N3" s="23" t="s">
        <v>48</v>
      </c>
      <c r="O3" s="23" t="s">
        <v>49</v>
      </c>
      <c r="P3" s="23" t="s">
        <v>50</v>
      </c>
      <c r="Q3" s="23"/>
      <c r="R3" s="31"/>
      <c r="S3" s="22">
        <v>102.7</v>
      </c>
      <c r="T3" s="23">
        <v>1</v>
      </c>
      <c r="U3" s="29" t="s">
        <v>51</v>
      </c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</row>
    <row r="4" spans="1:254" s="15" customFormat="1" ht="134.25" customHeight="1">
      <c r="A4" s="23">
        <v>11305001</v>
      </c>
      <c r="B4" s="23" t="s">
        <v>52</v>
      </c>
      <c r="C4" s="23">
        <v>93</v>
      </c>
      <c r="D4" s="23">
        <v>92</v>
      </c>
      <c r="E4" s="23">
        <v>90</v>
      </c>
      <c r="F4" s="23"/>
      <c r="G4" s="23"/>
      <c r="H4" s="23"/>
      <c r="I4" s="23"/>
      <c r="J4" s="23">
        <v>27.5</v>
      </c>
      <c r="K4" s="23" t="s">
        <v>53</v>
      </c>
      <c r="L4" s="23" t="s">
        <v>54</v>
      </c>
      <c r="M4" s="23"/>
      <c r="N4" s="23"/>
      <c r="O4" s="23" t="s">
        <v>55</v>
      </c>
      <c r="P4" s="24" t="s">
        <v>56</v>
      </c>
      <c r="Q4" s="23"/>
      <c r="R4" s="31"/>
      <c r="S4" s="22">
        <v>64.5</v>
      </c>
      <c r="T4" s="23">
        <v>2</v>
      </c>
      <c r="U4" s="29" t="s">
        <v>57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</row>
    <row r="5" spans="1:254" s="15" customFormat="1" ht="132.75" customHeight="1">
      <c r="A5" s="23">
        <v>11305003</v>
      </c>
      <c r="B5" s="23" t="s">
        <v>58</v>
      </c>
      <c r="C5" s="23">
        <v>93</v>
      </c>
      <c r="D5" s="23">
        <v>94</v>
      </c>
      <c r="E5" s="23">
        <v>95</v>
      </c>
      <c r="F5" s="23"/>
      <c r="G5" s="23"/>
      <c r="H5" s="23"/>
      <c r="I5" s="23"/>
      <c r="J5" s="23">
        <v>28.2</v>
      </c>
      <c r="K5" s="23" t="s">
        <v>59</v>
      </c>
      <c r="L5" s="23">
        <v>10</v>
      </c>
      <c r="M5" s="23"/>
      <c r="N5" s="23"/>
      <c r="O5" s="23" t="s">
        <v>60</v>
      </c>
      <c r="P5" s="23" t="s">
        <v>61</v>
      </c>
      <c r="Q5" s="23" t="s">
        <v>62</v>
      </c>
      <c r="R5" s="31">
        <v>4</v>
      </c>
      <c r="S5" s="31">
        <v>63.2</v>
      </c>
      <c r="T5" s="23">
        <v>3</v>
      </c>
      <c r="U5" s="29" t="s">
        <v>57</v>
      </c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</row>
    <row r="6" spans="1:254" s="15" customFormat="1" ht="159.75" customHeight="1">
      <c r="A6" s="23">
        <v>11305018</v>
      </c>
      <c r="B6" s="23" t="s">
        <v>63</v>
      </c>
      <c r="C6" s="23">
        <v>92</v>
      </c>
      <c r="D6" s="23">
        <v>92</v>
      </c>
      <c r="E6" s="23">
        <v>90</v>
      </c>
      <c r="F6" s="23"/>
      <c r="G6" s="23"/>
      <c r="H6" s="23"/>
      <c r="I6" s="23"/>
      <c r="J6" s="23">
        <f>SUM(C6+D6+E6)/3*0.3</f>
        <v>27.4</v>
      </c>
      <c r="K6" s="23"/>
      <c r="L6" s="23"/>
      <c r="M6" s="23" t="s">
        <v>64</v>
      </c>
      <c r="N6" s="23">
        <v>4</v>
      </c>
      <c r="O6" s="23" t="s">
        <v>65</v>
      </c>
      <c r="P6" s="23" t="s">
        <v>66</v>
      </c>
      <c r="Q6" s="23"/>
      <c r="R6" s="31"/>
      <c r="S6" s="29">
        <v>52.4</v>
      </c>
      <c r="T6" s="23">
        <v>4</v>
      </c>
      <c r="U6" s="29" t="s">
        <v>67</v>
      </c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</row>
    <row r="7" spans="1:254" s="16" customFormat="1" ht="101.25" customHeight="1">
      <c r="A7" s="23">
        <v>11305015</v>
      </c>
      <c r="B7" s="23" t="s">
        <v>68</v>
      </c>
      <c r="C7" s="23">
        <v>92</v>
      </c>
      <c r="D7" s="23">
        <v>91</v>
      </c>
      <c r="E7" s="23">
        <v>90</v>
      </c>
      <c r="F7" s="23"/>
      <c r="G7" s="23"/>
      <c r="H7" s="23"/>
      <c r="I7" s="23"/>
      <c r="J7" s="22">
        <f>(C7+D7+E7)/3*0.3</f>
        <v>27.3</v>
      </c>
      <c r="K7" s="25" t="s">
        <v>69</v>
      </c>
      <c r="L7" s="23">
        <v>8</v>
      </c>
      <c r="M7" s="23"/>
      <c r="N7" s="23"/>
      <c r="O7" s="26" t="s">
        <v>70</v>
      </c>
      <c r="P7" s="23" t="s">
        <v>71</v>
      </c>
      <c r="Q7" s="23"/>
      <c r="R7" s="31"/>
      <c r="S7" s="31">
        <v>51.3</v>
      </c>
      <c r="T7" s="23">
        <v>5</v>
      </c>
      <c r="U7" s="29" t="s">
        <v>67</v>
      </c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</row>
    <row r="8" spans="1:254" s="15" customFormat="1" ht="112.5">
      <c r="A8" s="23">
        <v>11305010</v>
      </c>
      <c r="B8" s="23" t="s">
        <v>72</v>
      </c>
      <c r="C8" s="23">
        <v>90</v>
      </c>
      <c r="D8" s="23">
        <v>91</v>
      </c>
      <c r="E8" s="23">
        <v>92</v>
      </c>
      <c r="F8" s="23"/>
      <c r="G8" s="23"/>
      <c r="H8" s="23"/>
      <c r="I8" s="23"/>
      <c r="J8" s="23">
        <f aca="true" t="shared" si="0" ref="J8:J12">SUM(C8+D8+E8)/3*30%</f>
        <v>27.3</v>
      </c>
      <c r="K8" s="23" t="s">
        <v>73</v>
      </c>
      <c r="L8" s="23">
        <v>4</v>
      </c>
      <c r="M8" s="23"/>
      <c r="N8" s="23"/>
      <c r="O8" s="23" t="s">
        <v>74</v>
      </c>
      <c r="P8" s="23" t="s">
        <v>75</v>
      </c>
      <c r="Q8" s="23" t="s">
        <v>76</v>
      </c>
      <c r="R8" s="31">
        <v>8</v>
      </c>
      <c r="S8" s="31">
        <v>48.3</v>
      </c>
      <c r="T8" s="23">
        <v>6</v>
      </c>
      <c r="U8" s="29" t="s">
        <v>67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</row>
    <row r="9" spans="1:254" s="15" customFormat="1" ht="87" customHeight="1">
      <c r="A9" s="23">
        <v>11305017</v>
      </c>
      <c r="B9" s="23" t="s">
        <v>77</v>
      </c>
      <c r="C9" s="23">
        <v>92</v>
      </c>
      <c r="D9" s="23">
        <v>90</v>
      </c>
      <c r="E9" s="23">
        <v>90</v>
      </c>
      <c r="F9" s="23"/>
      <c r="G9" s="23"/>
      <c r="H9" s="23"/>
      <c r="I9" s="23"/>
      <c r="J9" s="23">
        <f t="shared" si="0"/>
        <v>27.2</v>
      </c>
      <c r="K9" s="23" t="s">
        <v>78</v>
      </c>
      <c r="L9" s="23">
        <v>4</v>
      </c>
      <c r="M9" s="23"/>
      <c r="N9" s="23"/>
      <c r="O9" s="23" t="s">
        <v>79</v>
      </c>
      <c r="P9" s="23" t="s">
        <v>75</v>
      </c>
      <c r="Q9" s="23" t="s">
        <v>80</v>
      </c>
      <c r="R9" s="31">
        <v>8</v>
      </c>
      <c r="S9" s="31">
        <v>48.2</v>
      </c>
      <c r="T9" s="23">
        <v>7</v>
      </c>
      <c r="U9" s="29" t="s">
        <v>81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</row>
    <row r="10" spans="1:254" s="15" customFormat="1" ht="33.75" hidden="1">
      <c r="A10" s="23">
        <v>11305007</v>
      </c>
      <c r="B10" s="23" t="s">
        <v>82</v>
      </c>
      <c r="C10" s="23">
        <v>92</v>
      </c>
      <c r="D10" s="23">
        <v>94</v>
      </c>
      <c r="E10" s="23">
        <v>92</v>
      </c>
      <c r="F10" s="23"/>
      <c r="G10" s="23"/>
      <c r="H10" s="23"/>
      <c r="I10" s="23"/>
      <c r="J10" s="23">
        <f t="shared" si="0"/>
        <v>27.8</v>
      </c>
      <c r="K10" s="23"/>
      <c r="L10" s="23"/>
      <c r="M10" s="23"/>
      <c r="N10" s="23"/>
      <c r="O10" s="23" t="s">
        <v>83</v>
      </c>
      <c r="P10" s="23" t="s">
        <v>84</v>
      </c>
      <c r="Q10" s="23" t="s">
        <v>85</v>
      </c>
      <c r="R10" s="31">
        <v>6</v>
      </c>
      <c r="S10" s="31">
        <v>46.8</v>
      </c>
      <c r="T10" s="23">
        <v>8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</row>
    <row r="11" spans="1:254" s="15" customFormat="1" ht="279" customHeight="1" hidden="1">
      <c r="A11" s="23">
        <v>11305005</v>
      </c>
      <c r="B11" s="23" t="s">
        <v>86</v>
      </c>
      <c r="C11" s="23">
        <v>89</v>
      </c>
      <c r="D11" s="23">
        <v>92</v>
      </c>
      <c r="E11" s="23">
        <v>91</v>
      </c>
      <c r="F11" s="23"/>
      <c r="G11" s="23"/>
      <c r="H11" s="23"/>
      <c r="I11" s="23"/>
      <c r="J11" s="23">
        <f t="shared" si="0"/>
        <v>27.2</v>
      </c>
      <c r="K11" s="23"/>
      <c r="L11" s="23"/>
      <c r="M11" s="23"/>
      <c r="N11" s="23"/>
      <c r="O11" s="23" t="s">
        <v>87</v>
      </c>
      <c r="P11" s="23">
        <v>5</v>
      </c>
      <c r="Q11" s="23" t="s">
        <v>88</v>
      </c>
      <c r="R11" s="31">
        <v>10</v>
      </c>
      <c r="S11" s="32">
        <f aca="true" t="shared" si="1" ref="S11:S17">J11+L11+N11+P11+R11</f>
        <v>42.2</v>
      </c>
      <c r="T11" s="23">
        <v>10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</row>
    <row r="12" spans="1:254" s="15" customFormat="1" ht="127.5" customHeight="1" hidden="1">
      <c r="A12" s="23">
        <v>11305002</v>
      </c>
      <c r="B12" s="23" t="s">
        <v>89</v>
      </c>
      <c r="C12" s="23">
        <v>85</v>
      </c>
      <c r="D12" s="23">
        <v>90</v>
      </c>
      <c r="E12" s="23">
        <v>86</v>
      </c>
      <c r="F12" s="23"/>
      <c r="G12" s="23"/>
      <c r="H12" s="23"/>
      <c r="I12" s="23"/>
      <c r="J12" s="23">
        <f t="shared" si="0"/>
        <v>26.099999999999998</v>
      </c>
      <c r="K12" s="23"/>
      <c r="L12" s="23"/>
      <c r="M12" s="23"/>
      <c r="N12" s="23"/>
      <c r="O12" s="23" t="s">
        <v>90</v>
      </c>
      <c r="P12" s="23">
        <v>5</v>
      </c>
      <c r="Q12" s="23" t="s">
        <v>91</v>
      </c>
      <c r="R12" s="33">
        <v>10</v>
      </c>
      <c r="S12" s="31">
        <f>SUM(J12+L12+N12+P12+R12)</f>
        <v>41.099999999999994</v>
      </c>
      <c r="T12" s="23">
        <v>11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</row>
    <row r="13" spans="1:254" s="15" customFormat="1" ht="51" customHeight="1" hidden="1">
      <c r="A13" s="23">
        <v>11305014</v>
      </c>
      <c r="B13" s="23" t="s">
        <v>92</v>
      </c>
      <c r="C13" s="23">
        <v>92</v>
      </c>
      <c r="D13" s="23">
        <v>92</v>
      </c>
      <c r="E13" s="23">
        <v>95</v>
      </c>
      <c r="F13" s="23"/>
      <c r="G13" s="23"/>
      <c r="H13" s="23"/>
      <c r="I13" s="23"/>
      <c r="J13" s="22">
        <f aca="true" t="shared" si="2" ref="J13:J16">(C13+D13+E13)/3*0.3</f>
        <v>27.9</v>
      </c>
      <c r="K13" s="23"/>
      <c r="L13" s="23"/>
      <c r="M13" s="23" t="s">
        <v>93</v>
      </c>
      <c r="N13" s="23">
        <v>8</v>
      </c>
      <c r="O13" s="23" t="s">
        <v>94</v>
      </c>
      <c r="P13" s="23">
        <v>5</v>
      </c>
      <c r="Q13" s="23"/>
      <c r="R13" s="31"/>
      <c r="S13" s="31">
        <f>SUM(J13+L13+N13+P13+R13)</f>
        <v>40.9</v>
      </c>
      <c r="T13" s="23">
        <v>12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</row>
    <row r="14" spans="1:254" s="15" customFormat="1" ht="22.5" hidden="1">
      <c r="A14" s="23">
        <v>11305006</v>
      </c>
      <c r="B14" s="23" t="s">
        <v>95</v>
      </c>
      <c r="C14" s="23">
        <v>90</v>
      </c>
      <c r="D14" s="23">
        <v>92</v>
      </c>
      <c r="E14" s="23">
        <v>94</v>
      </c>
      <c r="F14" s="23"/>
      <c r="G14" s="23"/>
      <c r="H14" s="23"/>
      <c r="I14" s="23"/>
      <c r="J14" s="23">
        <f>SUM(C14+D14+E14)/3*30%</f>
        <v>27.599999999999998</v>
      </c>
      <c r="K14" s="23"/>
      <c r="L14" s="23"/>
      <c r="M14" s="23"/>
      <c r="N14" s="23"/>
      <c r="O14" s="23" t="s">
        <v>96</v>
      </c>
      <c r="P14" s="23">
        <v>5</v>
      </c>
      <c r="Q14" s="23" t="s">
        <v>97</v>
      </c>
      <c r="R14" s="31">
        <v>8</v>
      </c>
      <c r="S14" s="31">
        <f t="shared" si="1"/>
        <v>40.599999999999994</v>
      </c>
      <c r="T14" s="23">
        <v>13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</row>
    <row r="15" spans="1:254" s="15" customFormat="1" ht="56.25" hidden="1">
      <c r="A15" s="23">
        <v>11305011</v>
      </c>
      <c r="B15" s="23" t="s">
        <v>98</v>
      </c>
      <c r="C15" s="23">
        <v>94</v>
      </c>
      <c r="D15" s="23">
        <v>90</v>
      </c>
      <c r="E15" s="23">
        <v>88</v>
      </c>
      <c r="F15" s="23"/>
      <c r="G15" s="23"/>
      <c r="H15" s="23"/>
      <c r="I15" s="23"/>
      <c r="J15" s="22">
        <f t="shared" si="2"/>
        <v>27.2</v>
      </c>
      <c r="K15" s="23"/>
      <c r="L15" s="23"/>
      <c r="M15" s="23"/>
      <c r="N15" s="23"/>
      <c r="O15" s="23" t="s">
        <v>99</v>
      </c>
      <c r="P15" s="23">
        <v>5</v>
      </c>
      <c r="Q15" s="23" t="s">
        <v>100</v>
      </c>
      <c r="R15" s="31">
        <v>8</v>
      </c>
      <c r="S15" s="31">
        <f t="shared" si="1"/>
        <v>40.2</v>
      </c>
      <c r="T15" s="23">
        <v>14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</row>
    <row r="16" spans="1:254" s="15" customFormat="1" ht="78.75" hidden="1">
      <c r="A16" s="23">
        <v>11305012</v>
      </c>
      <c r="B16" s="23" t="s">
        <v>101</v>
      </c>
      <c r="C16" s="23">
        <v>92</v>
      </c>
      <c r="D16" s="23">
        <v>92</v>
      </c>
      <c r="E16" s="23">
        <v>90</v>
      </c>
      <c r="F16" s="23"/>
      <c r="G16" s="23"/>
      <c r="H16" s="23"/>
      <c r="I16" s="23"/>
      <c r="J16" s="22">
        <f t="shared" si="2"/>
        <v>27.4</v>
      </c>
      <c r="K16" s="23"/>
      <c r="L16" s="23"/>
      <c r="M16" s="23"/>
      <c r="N16" s="23"/>
      <c r="O16" s="23"/>
      <c r="P16" s="23"/>
      <c r="Q16" s="23" t="s">
        <v>102</v>
      </c>
      <c r="R16" s="31">
        <v>10</v>
      </c>
      <c r="S16" s="31">
        <f t="shared" si="1"/>
        <v>37.4</v>
      </c>
      <c r="T16" s="23">
        <v>15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</row>
    <row r="17" spans="1:254" s="15" customFormat="1" ht="11.25" hidden="1">
      <c r="A17" s="23">
        <v>11305009</v>
      </c>
      <c r="B17" s="23" t="s">
        <v>103</v>
      </c>
      <c r="C17" s="23">
        <v>84</v>
      </c>
      <c r="D17" s="23">
        <v>93</v>
      </c>
      <c r="E17" s="23">
        <v>90</v>
      </c>
      <c r="F17" s="23"/>
      <c r="G17" s="23"/>
      <c r="H17" s="23"/>
      <c r="I17" s="23"/>
      <c r="J17" s="23">
        <f>SUM(C17+D17+E17)/3*30%</f>
        <v>26.7</v>
      </c>
      <c r="K17" s="23"/>
      <c r="L17" s="23"/>
      <c r="M17" s="23"/>
      <c r="N17" s="23"/>
      <c r="O17" s="23" t="s">
        <v>104</v>
      </c>
      <c r="P17" s="23">
        <v>5</v>
      </c>
      <c r="Q17" s="23"/>
      <c r="R17" s="31"/>
      <c r="S17" s="31">
        <f t="shared" si="1"/>
        <v>31.7</v>
      </c>
      <c r="T17" s="23">
        <v>16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</row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</sheetData>
  <sheetProtection/>
  <autoFilter ref="A2:IV17"/>
  <mergeCells count="1">
    <mergeCell ref="A1:T1"/>
  </mergeCells>
  <printOptions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C22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7.875" style="2" customWidth="1"/>
    <col min="2" max="2" width="6.875" style="2" customWidth="1"/>
    <col min="3" max="3" width="59.50390625" style="2" customWidth="1"/>
    <col min="4" max="5" width="13.375" style="2" customWidth="1"/>
    <col min="6" max="6" width="6.25390625" style="2" customWidth="1"/>
    <col min="7" max="7" width="7.125" style="2" customWidth="1"/>
    <col min="8" max="8" width="4.875" style="2" customWidth="1"/>
    <col min="9" max="9" width="5.50390625" style="2" customWidth="1"/>
    <col min="10" max="16384" width="9.00390625" style="2" customWidth="1"/>
  </cols>
  <sheetData>
    <row r="1" spans="1:237" s="1" customFormat="1" ht="21.75" customHeight="1">
      <c r="A1" s="3" t="s">
        <v>105</v>
      </c>
      <c r="B1" s="3"/>
      <c r="C1" s="3"/>
      <c r="D1" s="3"/>
      <c r="E1" s="3"/>
      <c r="F1" s="3"/>
      <c r="G1" s="3"/>
      <c r="H1" s="3"/>
      <c r="I1" s="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</row>
    <row r="2" spans="1:9" s="1" customFormat="1" ht="33.75">
      <c r="A2" s="4" t="s">
        <v>2</v>
      </c>
      <c r="B2" s="5" t="s">
        <v>3</v>
      </c>
      <c r="C2" s="6" t="s">
        <v>30</v>
      </c>
      <c r="D2" s="6" t="s">
        <v>8</v>
      </c>
      <c r="E2" s="6" t="s">
        <v>31</v>
      </c>
      <c r="F2" s="6" t="s">
        <v>10</v>
      </c>
      <c r="G2" s="7" t="s">
        <v>18</v>
      </c>
      <c r="H2" s="7" t="s">
        <v>12</v>
      </c>
      <c r="I2" s="7" t="s">
        <v>13</v>
      </c>
    </row>
    <row r="3" spans="1:9" s="1" customFormat="1" ht="90">
      <c r="A3" s="8"/>
      <c r="B3" s="9"/>
      <c r="C3" s="10" t="s">
        <v>106</v>
      </c>
      <c r="D3" s="10" t="s">
        <v>15</v>
      </c>
      <c r="E3" s="10"/>
      <c r="F3" s="10" t="s">
        <v>107</v>
      </c>
      <c r="G3" s="11"/>
      <c r="H3" s="11"/>
      <c r="I3" s="11"/>
    </row>
    <row r="4" spans="1:9" s="1" customFormat="1" ht="36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s="1" customFormat="1" ht="42" customHeight="1">
      <c r="A5" s="12"/>
      <c r="B5" s="12"/>
      <c r="C5" s="12"/>
      <c r="D5" s="12"/>
      <c r="E5" s="12"/>
      <c r="F5" s="12"/>
      <c r="G5" s="12"/>
      <c r="H5" s="12"/>
      <c r="I5" s="12"/>
    </row>
    <row r="6" spans="1:9" s="1" customFormat="1" ht="48.75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9" s="1" customFormat="1" ht="63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9" ht="14.25">
      <c r="A8" s="13"/>
      <c r="B8" s="13"/>
      <c r="C8" s="13"/>
      <c r="D8" s="13"/>
      <c r="E8" s="13"/>
      <c r="F8" s="13"/>
      <c r="G8" s="13"/>
      <c r="H8" s="13"/>
      <c r="I8" s="13"/>
    </row>
    <row r="9" spans="1:9" ht="14.25">
      <c r="A9" s="13"/>
      <c r="B9" s="13"/>
      <c r="C9" s="13"/>
      <c r="D9" s="13"/>
      <c r="E9" s="13"/>
      <c r="F9" s="13"/>
      <c r="G9" s="13"/>
      <c r="H9" s="13"/>
      <c r="I9" s="13"/>
    </row>
    <row r="10" spans="1:9" ht="14.2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4.2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4.2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4.2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4.2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4.2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4.2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4.2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4.2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4.2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4.2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4.2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4.25">
      <c r="A22" s="13"/>
      <c r="B22" s="13"/>
      <c r="C22" s="13"/>
      <c r="D22" s="13"/>
      <c r="E22" s="13"/>
      <c r="F22" s="13"/>
      <c r="G22" s="13"/>
      <c r="H22" s="13"/>
      <c r="I22" s="13"/>
    </row>
  </sheetData>
  <sheetProtection/>
  <mergeCells count="1">
    <mergeCell ref="A1:I1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桃子桃纸没问题</dc:creator>
  <cp:keywords/>
  <dc:description/>
  <cp:lastModifiedBy>Admin</cp:lastModifiedBy>
  <cp:lastPrinted>2014-10-14T11:48:59Z</cp:lastPrinted>
  <dcterms:created xsi:type="dcterms:W3CDTF">1996-12-17T01:32:42Z</dcterms:created>
  <dcterms:modified xsi:type="dcterms:W3CDTF">2018-09-17T07:38:06Z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