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23硕" sheetId="1" r:id="rId1"/>
    <sheet name="非23硕" sheetId="2" r:id="rId2"/>
  </sheets>
  <definedNames>
    <definedName name="_xlnm._FilterDatabase" localSheetId="0" hidden="1">'23硕'!$A$4:$O$18</definedName>
    <definedName name="_xlnm._FilterDatabase" localSheetId="1" hidden="1">非23硕!$A$4:$N$21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<sst xmlns="http://schemas.openxmlformats.org/spreadsheetml/2006/main" count="189" uniqueCount="105">
  <si>
    <t>外国语学院研究生2023-2024学年综合素质评价业绩量化统计表</t>
  </si>
  <si>
    <t>2023级文学班</t>
  </si>
  <si>
    <t>思想政治表现</t>
  </si>
  <si>
    <t>学术（实践）创新能力（内容+分数）</t>
  </si>
  <si>
    <t>体美劳素养（内容+分数）</t>
  </si>
  <si>
    <t>总分</t>
  </si>
  <si>
    <t>总分排名</t>
  </si>
  <si>
    <t>序号</t>
  </si>
  <si>
    <t>学号</t>
  </si>
  <si>
    <t>姓名</t>
  </si>
  <si>
    <t>（优秀/合格/不合格）</t>
  </si>
  <si>
    <t>学习成绩加权平均分
（仅23级硕、博）
学习成绩加权平均分=∑（专业学位课程成绩×课程学分）／总学分</t>
  </si>
  <si>
    <t>科研业绩明细（论文名称、刊物名称、刊物等级、作者排序、发表时间，其他科研成果明细参照该格式）</t>
  </si>
  <si>
    <t>科研业绩总分</t>
  </si>
  <si>
    <t>学术（实践）创新能力总分
（学习成绩加权平均分+科研业绩分数）</t>
  </si>
  <si>
    <t>学术（实践）创新排名
（名次、标注是否前40%）</t>
  </si>
  <si>
    <t>体美劳业绩</t>
  </si>
  <si>
    <t>体美劳素养排名
（名次、标注是否前40%）</t>
  </si>
  <si>
    <t>总分=（学术创新能力）×70%
+“体美劳素养”分数×30%</t>
  </si>
  <si>
    <t>名次、
标注是否前40%</t>
  </si>
  <si>
    <t>22346009</t>
  </si>
  <si>
    <t>张思捷</t>
  </si>
  <si>
    <t>优秀</t>
  </si>
  <si>
    <t>1.Reexamining Positivity of Thinking 
in Waiting for Godot Through Camus’s Absurdism、 Journal of Literature and Art Studies、普刊、第一作者、2024.8，4分；
2.“宗教伦理与启蒙科学中的罪与罚——霍桑《胎记》的伦理解读”，《第五届文学伦理学批评跨学科研究大学生领航论坛》，国际会议宣读，第一作者，2024.6，4分；
3.“论《心是孤独的猎手》中言说的伦理困境”，2023年浙江省比较文学与外国文学学会，2023.10，国内会议宣读，2分；</t>
  </si>
  <si>
    <t>1.外国语学院研博会任职，12分；
2.2024年外国语学院师生气排球比赛，3分；
3.“筑梦研途，语你同行”朋辈分享系列讲座【质性研究】，1分；
4.2023年校秋季运动会，0.5分；
5.高校教职就业分享会，1分；
6.助教（一学年），4分；
7.院级新生合唱比赛三等奖，2分；
8.“听君隽语，启航未来”之生涯纵横——校友回访·就业分享会，1分；
9.学术讲座，10分；
志愿工作（上限5分）：
1.《第五届文学伦理学批评跨学科研究大学生领航论坛》志愿者，2分；
2.国际名校赛舟会志愿者（校团委立项），1分；
3.外国语学院夏令营志愿者，2分；</t>
  </si>
  <si>
    <t>22346007</t>
  </si>
  <si>
    <t>许畅</t>
  </si>
  <si>
    <t>学术交流（2*5=10分）
1、《滕尼斯共同体视角下&lt;进入黑夜的漫长旅程&gt;中的爱尔兰情结》，21世纪外国戏剧的传承与创新学术研讨会，国内会议宣读论文，2023年11月18日，2分
2、《&lt;进入黑夜的漫长旅程&gt;中爱尔兰裔美国移民的文化身份塑造》，浙江大学外国语学院第十一届青年学术论坛，国内会议宣读论文，2024年5月17日，2分
3、《史蒂文斯&lt;三个旅行者看日出&gt;对美国小剧场运动的诗意思考》，第六届北京外国语大学英语语言文学研究生论坛（2024），国内会议宣读论文，2024年6月15日，2分
4、《以动觉共情理论探究尤金·奥尼尔的戏剧艺术》，第五届“文学·经济·科技”跨学科研究专题学术研讨会，国内会议宣读论文，2024年6月15日，2分
5、《史蒂文斯&lt;碗，猫和扫帚&gt;中的物叙事与诗性表达》，上海交通大学2024年叙事学暑期高端研讨会，国内会议宣读论文，2024年7月20日，2分</t>
  </si>
  <si>
    <t>（二）美育类活动【合计2分】
1、2023级研究生新生校歌合唱比赛，2分
（三）劳育类活动【合计39.5分】
1、劳育分数（5.5分）
（1）“格物致知”论坛开幕式，0.5分
（2）“格物致知”文学分论坛，0.5分
（3）“筑梦研途，语你同行”朋辈分享系列讲座[质性研究]，1分
（4）“听君隽语，启航未来”之生涯纵横——校友回访·就业分享会，1分
（5）高校教职就业分享会，1分
（6）外国语学院2024党史校史知识竞赛，1.5分
2、参加学院组织的重要论坛、学术讲座等活动：讲座卡*14次（上限10分），10分
3、助教：“西方思想经典（秋冬）”、“文学经典与科学导读（春夏）”、“研究生学术英语（冬*2+春*1）”（上限4分），4分
4、学生工作：学生干部支委加分，宣传委员，12分
5、学生工作：外国语学院研博会任职，宣传部干事，6分
6、志愿服务：第五届文学伦理学跨学科研究大学生领航论坛，志愿者，2分</t>
  </si>
  <si>
    <t>李紫茹</t>
  </si>
  <si>
    <t>1、国内会议（2分） ：Kafka as a “Decadent” or a “Realist” Writer: Dilemma and Development of Lukács’s Theory of Literary Realism，浙江大学外国语学院“2024年青年学术论坛”，2024年5月；
2、国内会议（2分）：《安东尼与克莉奥佩特拉》爱欲之“镜”中的帝国文明，北京外国语大学2024年研究生高端学术论坛暨第六届英语语言文学研究生论坛，2024年6月；
3、国际会议（4分）：诗人亦战士：史蒂文斯《最高虚构笔记》中的战时元诗创作，第十届中美诗歌诗学学术研讨会，2024年6月；
4、国际会议（4分）：爱欲和帝国的两难：《安东尼与克莉奥佩特拉》爱欲书写下的伦理智慧，紫金港跨学科国际讲坛：第五届文学伦理学批评跨学科研究大学生领航论坛，2024年6月；</t>
  </si>
  <si>
    <t>1、学术讲座10次，10分
2、校级社会实践，3分
3、院研博会干事考核优秀，9分
4、大英助教两学期，4分
5、美育：新生合唱比赛+2；成功面试+1；简历制作+1，共4分
6、志愿服务：外国语学院夏令营志愿者+2；第二届中华翻译研究青年学者论坛暨《中华译学》出版发布会+2；第五届文学伦理学跨学科研究大学生领航论坛+2，共5分
7、劳育-学院活动：乘风计划·技能讲堂第一期海报设计+1；第二期摄影实践+1；第四期新闻采编+1；高校教职就业分享会+1；外国语学院第十届高层学术论坛暨求是导师学校系列活动+1；“听君隽语，启航未来”之生涯纵横——校友回访·就业分享会+1；格物致知论坛开幕式+0.5；格物致知文学分论坛+0.5，共7分</t>
  </si>
  <si>
    <t>22346005</t>
  </si>
  <si>
    <t>钱苏琦</t>
  </si>
  <si>
    <t>1. The Spatial Narrative in Byron's Childe Harold's Pilgrimage，浙江大学外国语学院第十一届青年学术论坛；2024.6；国内会议论文宣读2分
2. 莎士比亚《暴风雨》中的“弑君”伦理选择与伦理智慧，第五届文学伦理学批评跨学科研究大学生领航论坛；2024.6；国际会议论文宣读4分
3. 自然与自我：露易丝·格丽克诗歌中田园话语的颠覆，第十届中美诗歌诗学学术研讨会；2024.6；国际会议论文宣读4分</t>
  </si>
  <si>
    <t>1.春日相片投稿 0.5分
2.2023级研究生新生校歌合唱比赛 2分
成功面试 1分
3.简历制作 1分
4.23-24 信息委员加分 9分
5.外国语学院2024党史校史知识竞赛 1.5分
6.外国语学院夏令营志愿者 2分
7.“格物致知”论坛开幕式 0.5分
8.“格物致知”文学分论坛 0.5分
9.“听君隽语，启航未来”之生涯纵横——校友回访·就业分享会 1分
10.外国语学院第十届高层学术论坛暨求是导师学校系列活动 1分
11.乘风计划·技能讲堂第二期推文排版 1分
12.乘风计划·技能讲堂第一期海报设计 1分
13.2023学期研究生英语助教 2分
14.2024学期大英助教 2分
15.2024暑期院级社会实践 2分
16.讲座10次 10分</t>
  </si>
  <si>
    <t>邱林</t>
  </si>
  <si>
    <t>1.“让我回到昨日”：尤金·奥尼尔《送冰人来了》跨媒介性视野下的音乐书写，浙江大学外国语学院第十一届青年学术论坛论文宣读，国内会议宣读论文，2024年5月（2分）
2. 自由意志与必然性：霍桑《胎记》中的反浪漫主义叙事，第十六届北京大学外国语言文学研究生论坛会议论文，国内会议宣读论文，2024年5月（2分）
3. 霍桑的罪恶观与同情思想——从《胎记》中的自由意志说起，“传承与创新——第三届外国语言文学研究生学术创新论坛”论文宣读，国内会议宣读论文，2024年8月（2分）
4. "The Entanglement of Thing and Subject in Virginia Woolf's 'Street Haunting: A London Adventure'"，Journal of Literature and Art Studies，第一作者，2024年8月（4分） 
5. 第六届“求是杯”国际诗歌创作与翻译大赛浙江省赛创作类 二等奖，2024年8月，6分</t>
  </si>
  <si>
    <t>1.学术讲座10次，10分 
2.课程助教一学期，2分
3. “筑梦研途，语你同行”朋辈分享系列讲座【质性研究】，1分
4. 2023级研究生新生校歌合唱比赛，2分
5. 高校教职就业分享会，1分</t>
  </si>
  <si>
    <t>22346001</t>
  </si>
  <si>
    <t>邵张嫱</t>
  </si>
  <si>
    <t>1.浅谈乔叟“消失”的政治观： 以《坎特伯雷故事》中《骑士的故事》为例，“人类文明新形态与外国文学研究”——2023年中国外国文学阔学科研究高峰论坛暨中英语言文化比较专业委员会首届年会，国内会议宣读论文，2023年11月11日，2分
2.从科幻小说起源之争看《坎特伯雷故事》中的科学与魔法，南京大学“传承与创新——第三届外国语言文学研究生学术创新论坛”，国内会议宣读论文，2024年8月21日，2分
3.庞德《在地铁站》与《埃涅阿斯纪》的互文性解读， 第十届中美诗歌诗学国际学术研讨会，国际会议宣读论文，2024年6月22日，4分
4. 疾病的隐喻:阅读乔叟《坎特伯雷故事》中的“病历”，2024年清华大学人文学院博士生学术论坛，国内会议宣读论文，2024年5月25日，2分
5.科学的野心与人性的极限：霍桑《胎记》中的“永恒”迷思，2024年浙江大学外国语学院第十一届青年学术论坛，国内会议宣读论文，2024年5月17日，2分
（上限10分）</t>
  </si>
  <si>
    <t>美育：2+1+1=4  
1. 2023级研究生新生校歌合唱比赛，2023.11.3，2分
2.成功面试，2023.12.8，1分 
3.简历制作，2023.12.8，1分
劳育：6
1.外国语学院第十届高层学术论坛暨求是导师学校系列活动，2023.11.17，1分
2. 乘风计划·技能讲堂第二期摄影实践，2023.10.20，1分;
乘风计划·技能讲堂第一期海报设计，2023.10.14，1分；
乘风计划·技能讲堂第三期推文排版，2023.10.27，1分;
乘风计划·技能讲堂第四期海报设计，2023.12.5，1分
3.高校教职就业分享会，2023.10.27，1分
讲座：10</t>
  </si>
  <si>
    <t>22346011</t>
  </si>
  <si>
    <t>李中海</t>
  </si>
  <si>
    <t>1.世界建构视角下《胎记》的科技伦理观分析，2024年浙江大学外国语学院第十一届青年学术论坛，国内会议宣读论文，2024年5月17日，2分；
2. 理解“意义之声”：朱光潜美学视阈下的弗罗斯特诗歌，2024“麓山语言与文化研究生论坛”，国内会议宣读论文，2024年5月25日，2分。</t>
  </si>
  <si>
    <t>1.2023年校秋季运动会，0.5分
2.成功面试，1分
3.简历制作，1分
4.外国语学院新年晚会，2分
5.2023级研究生新生校歌合唱比赛，2分
6.“筑梦研途，语你同行”朋辈分享系列讲座【质性研究】，1分
7.高校教职就业分享会，1分
8.“听君隽语，启航未来”之生涯纵横——校友回访·就业分享会，1分
9.学院组织的重要论坛、学术讲座等活动，10分
10.23-24学年助教，4分
11.外国语学院研博会任职，6分
12.校级暑期社会实践项目，3分
13.第五届文学伦理学跨学科研究大学生领航论坛志愿者，2分</t>
  </si>
  <si>
    <t>22346014</t>
  </si>
  <si>
    <t>谢景贝宁</t>
  </si>
  <si>
    <t>1、《“上升为圣爱的阶梯”：&lt;失乐园&gt;中的爱欲》，浙江大学外国语学院第十四届“格物致知”博士生学术创新论坛暨浙江大学第四百九十期博士生创新论坛(2024)，国内会议宣读论文（获一等奖），2024年6月1日，2分；
2、《 “伟大的两性，赋予世界以活气”： &lt;失乐园&gt;中的雌雄同体》，浙江大学外国语学院第十一届青年学术论坛(2024)，国内会议宣读论文，2024年5月17日，2分；</t>
  </si>
  <si>
    <t>秋冬助教一学期，2；
研博会任职，9；
“讲好中国故事”宣讲团任职，6；
2023级研究生新生校歌合唱比赛三等奖，以及班级风采申报，2；
外国语学院新年晚会，2；
高校教职就业分享会，1；
学术讲座10次，10</t>
  </si>
  <si>
    <t>22346008</t>
  </si>
  <si>
    <t>余佳宁</t>
  </si>
  <si>
    <t>1.《在摇摆中走向自我：&lt;摇摆时光&gt;中的伦理选择与身份建构》，紫金港跨学科国际讲坛：第五届文学伦理学批判跨学科研究大学生领航论坛，国际会议宣读论文，2024年6月18日 ，4分 
2. Differance: A Wobble to Certainty，浙江大学外国语学院第十一届青年学术论坛，国内会议宣读论文，2024年5月17日  ，2分</t>
  </si>
  <si>
    <t>1.助教1学年 （4分）
3. 担任文学二班班长考核优秀 （12分）
4. 2022级研究生新生校歌合唱暨班级风采比赛 三等奖 （2分）
5.“筑梦研途，语你通行”朋辈分享系列讲座 （1分）
7.学术讲座10次（10分）</t>
  </si>
  <si>
    <t>杨羿</t>
  </si>
  <si>
    <t>无</t>
  </si>
  <si>
    <r>
      <rPr>
        <sz val="10"/>
        <color rgb="FF000000"/>
        <rFont val="Microsoft YaHei"/>
        <charset val="134"/>
      </rPr>
      <t>1.高校教师岗位求职经验分享会，1分 ；
2.2024年外院夏令营志愿者，2分 ；
3.秋冬学期大学英语助教，2分；
4.春夏学期研究生助教，2分；
5.新生校歌合唱比赛，2分；
6.副班长（信息委员），9分；
7.参加讲座10次，10分 ；
8.参加党史校史知识竞赛</t>
    </r>
    <r>
      <rPr>
        <sz val="10"/>
        <color rgb="FF000000"/>
        <rFont val="Microsoft YaHei"/>
        <charset val="134"/>
      </rPr>
      <t xml:space="preserve">，4分 </t>
    </r>
  </si>
  <si>
    <t>王一飞</t>
  </si>
  <si>
    <t>1.职业发展中心学生干部，6分
2.讲座卡10次，10分
3.秋冬学期大英助教，2分
4.春夏学期大英助教，2分
5.2023级研究生新生校歌合唱比赛，2分
6.1124高校行政就业分享会，1分
7.高校教职就业分享会，1分
8.“理解当代中国”外语能力大赛志愿者，2分</t>
  </si>
  <si>
    <t>22346003</t>
  </si>
  <si>
    <t>姚景妍</t>
  </si>
  <si>
    <t>1.国内会议-上海交通大学2024年叙事学暑期高端研讨会《意义喧嚣之上的静止常态:(城堡〉中虽动犹静的时空叙事解读》2分</t>
  </si>
  <si>
    <t>1.劳育 新生始业教育工作人员 0.5分   
2.劳育 高校教职就业分享会 1分   
3.美育 外国语学院新年晚会 2分   
4.劳育 参加学院组织的学术讲座 10分   
5.劳育 春夏大学英语助教 2分   
6.劳育 秋冬大学英语助教 2分   
7.美育 2023级研究生新生校歌合唱比赛三等奖 2分</t>
  </si>
  <si>
    <t>陈志勇</t>
  </si>
  <si>
    <t>1.2024年浙江大学外国语学院第十一届青年学术论坛宣读论文 2分</t>
  </si>
  <si>
    <t>1.2023级研究生新生校歌合唱比赛，2分；
2.“听君隽语，启航未来”之生涯纵横——校友回访·就业分享会，1分；
3.高校教职就业分享会，1分；
4.2023-2023秋冬学期助教，2分；
5.学术讲座10次， 10分</t>
  </si>
  <si>
    <t>黄涵添</t>
  </si>
  <si>
    <t>合格</t>
  </si>
  <si>
    <t>文学班（22级及以上）</t>
  </si>
  <si>
    <t>卢冰</t>
  </si>
  <si>
    <t>/</t>
  </si>
  <si>
    <t>【论文】
1.“殖民社会的失败白人：《野草在歌唱》中迪克·特纳的伦理身份与伦理选择”，《文学伦理学批评跨学科研究——第四届文学伦理学批评大学生领航论坛会议论文集（第一卷），普刊，2024年，第一作者。 （4分 ）
【会议宣读】
1. “《最后的礼物》：‘沉默’中的疾病书写与伦理选择”，第三届文学伦理学批评国际研修班，2023年11月12日。（4分）   
2. “何为青鸟：《青鸟》中的伦理教诲”，第五届文学伦理学批评跨学科研究大学生领航论坛，2024年6月16日。（4分）</t>
  </si>
  <si>
    <t xml:space="preserve">1. 学术讲座10次，10分 ；
2. 劳育美育讲座3次，3分；
3. 志愿活动：第五届大学生领航论坛优秀志愿者2分；
4. 丹青学园兼职辅导员，9分；
5. 丹青学园第一党支部宣传委员，9分  </t>
  </si>
  <si>
    <t>应真伊</t>
  </si>
  <si>
    <t>1."The Writing of Body in The House of Mirth." Journal of Literature and Art Studies 13.10 (2023): 744-750. 外文期刊 4分
2.全国大学生英语竞赛浙江区三等奖（省奖三等奖）4分
3.全国口译大赛（浙江赛区二等奖）6分 （省级及以下竞赛一共8分）</t>
  </si>
  <si>
    <t xml:space="preserve">1.讲座卡 10分
2.亚运会志愿服务 5分
3.一学年助教 4分
4.一学年助管 4分
5.“厚植家国情怀、筑梦世界舞台”系列活动之外交礼仪培训 1分
6.“听君隽语，启航未来”之生涯纵横——校友回访·就业分享会 1分
7.“格物致知”论坛开幕式 0.5分"    </t>
  </si>
  <si>
    <t>黄盈盈</t>
  </si>
  <si>
    <t>1.班长优秀，12分； 
2.职业发展中心学生干部优秀，9分；
3.消防运动会校级二等奖，7分；
4.论坛讲座卡，10分；
5.参加乘风计划摄影技巧，1分；
6.海报设计，1分； 
7.助教两个学期，4分；
8.亚运会志愿者，5分；
9.参加党史知识竞赛，1.5分；
10.参加就业分享会，1分；
11.参加格物致知讲座，1分；
12.参加朋辈质性研究讲座，1分；</t>
  </si>
  <si>
    <t>王旖</t>
  </si>
  <si>
    <t>1. 文学伦理学批评视阈下《长日留痕》的教诲意义，第三届“文学与教育跨学科研究”学术研讨会，国内会议，2023.11 （2分）
2.空间叙事视阈下《洪堡的礼物》之精神困境与觉醒，第十届族裔文学国际研讨会，国际会议，2024.6（4分） 
3. 浙大英语阅读竞赛二等奖（2分）</t>
  </si>
  <si>
    <t>1.助教一学年（4分） 
2.助管一学年（4分） 
3.研博会干事（6分） 
4.体美劳活动（7分）：“筑梦研途，语你同行”朋辈分享系列讲座【质性研究】，【量性研究】 ，2023 全球治理周开幕式，成功面试，简历制作，外国语学院第十届高层学术论坛暨求是导师学校系列活动，“格物致知”论坛开幕式加文学论坛 
5.讲座9次：9分</t>
  </si>
  <si>
    <t>舒好</t>
  </si>
  <si>
    <r>
      <rPr>
        <sz val="10"/>
        <rFont val="Microsoft YaHei"/>
        <charset val="134"/>
      </rPr>
      <t>论文发表（4+4=8分）：</t>
    </r>
    <r>
      <rPr>
        <sz val="10"/>
        <rFont val="宋体"/>
        <charset val="134"/>
      </rPr>
      <t xml:space="preserve">
</t>
    </r>
    <r>
      <rPr>
        <sz val="10"/>
        <rFont val="Microsoft YaHei"/>
        <charset val="134"/>
      </rPr>
      <t>1.斯宾塞与中世纪风奇幻文学——论《仙后》与《哈利·波特》系列小说的互文关系，《海峡人文学刊》第四卷第一期，AMI入库，第一作者，2024年3月20日；</t>
    </r>
    <r>
      <rPr>
        <sz val="10"/>
        <rFont val="宋体"/>
        <charset val="134"/>
      </rPr>
      <t xml:space="preserve">
</t>
    </r>
    <r>
      <rPr>
        <sz val="10"/>
        <rFont val="Microsoft YaHei"/>
        <charset val="134"/>
      </rPr>
      <t>2.科学幻想的哲学模式：《燃烧的世界》的科幻诗学，《语言教育》第十二卷第二期，AMI入库，第二作者（第一作者为导师郝田虎教授），2024年5月15日。</t>
    </r>
    <r>
      <rPr>
        <sz val="10"/>
        <rFont val="宋体"/>
        <charset val="134"/>
      </rPr>
      <t xml:space="preserve">
</t>
    </r>
    <r>
      <rPr>
        <sz val="10"/>
        <rFont val="Microsoft YaHei"/>
        <charset val="134"/>
      </rPr>
      <t>参与教材编写（4分）：</t>
    </r>
    <r>
      <rPr>
        <sz val="10"/>
        <rFont val="宋体"/>
        <charset val="134"/>
      </rPr>
      <t xml:space="preserve">
</t>
    </r>
    <r>
      <rPr>
        <sz val="10"/>
        <rFont val="Microsoft YaHei"/>
        <charset val="134"/>
      </rPr>
      <t>1.在2024年2月4日至2024年5月20日期间协助导师郝田虎教授编写本科生教材《中世纪与文艺复兴英国文学》（浙江省普通本科高校“十四五”首批新文科重点教材立项项目），合计工作量英文 31138字符数，中文 8141字符数。</t>
    </r>
  </si>
  <si>
    <t>1.学术讲座卡，10分</t>
  </si>
  <si>
    <t>李锐</t>
  </si>
  <si>
    <t>1.文学二班团支书，9分
2.外国语学院新年晚会，2分
3.高校教职就业经验分享会，1分
4.“筑梦研途，语你同行”质性研究，1分
5.“职慧”团队“简历制作”培训讲座，1分
6.“职慧”团队“成功面试”培训讲座，1分
7.亚运会志愿者，5分
8.春夏长学期助管，2分
9.讲座8场，8分</t>
  </si>
  <si>
    <t>阳欢</t>
  </si>
  <si>
    <t>1.一学年助教 4
2. 研二支部支委 12
3. 讲好中国故事宣讲团任职 9</t>
  </si>
  <si>
    <t>谭梦娇</t>
  </si>
  <si>
    <t>1.团支书，9分；
2.党支部支委，9分；
3.助教1学年，4分；
4.第五届文学伦理学跨学科研究大学生领航论坛志愿者，2分；</t>
  </si>
  <si>
    <t>罗皓琪</t>
  </si>
  <si>
    <t>1.国际学术会议：发表论文 “《慢人》中残障他者对伦理之爱的探寻”，4分 
2. 专业学术竞赛：第三届全国高校商务翻译（英语）能力挑战赛 二等奖 ，2分</t>
  </si>
  <si>
    <t>1. 助教一学年 4</t>
  </si>
  <si>
    <t>张致遥</t>
  </si>
  <si>
    <t>1.国际学术会议（4）“⺠族利益下的伦理选择：短篇⼩说“⺟亲”的⽂学伦理学批评”，Proceedings of Interdisciplinary Studies of Ethical LiteraryCriticism: The Fourth Leading Forum of Ethical Literary Criticism for College Students，其余论文，第一作者，2024</t>
  </si>
  <si>
    <t>1.2023年研究生篮球三好杯，0.5分
2.成功面试，1分</t>
  </si>
  <si>
    <t>韩羽</t>
  </si>
  <si>
    <t>1.杭州第19届亚运会志愿者，5分</t>
  </si>
  <si>
    <t>黄舒婷</t>
  </si>
  <si>
    <t>徐学勤</t>
  </si>
  <si>
    <t>杨洁茹</t>
  </si>
  <si>
    <t>杨沐阳</t>
  </si>
  <si>
    <t>张丹倩</t>
  </si>
  <si>
    <t>崔骆灏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</si>
</sst>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1"/>
      <color rgb="FF000000"/>
      <name val="宋体"/>
      <charset val="134"/>
    </font>
    <font>
      <b/>
      <sz val="16"/>
      <color rgb="FF000000"/>
      <name val="Microsoft YaHei"/>
      <charset val="134"/>
    </font>
    <font>
      <b/>
      <sz val="10"/>
      <color rgb="FF000000"/>
      <name val="Microsoft YaHei"/>
      <charset val="134"/>
    </font>
    <font>
      <b/>
      <sz val="11"/>
      <color rgb="FF000000"/>
      <name val="Microsoft YaHei"/>
      <charset val="134"/>
    </font>
    <font>
      <sz val="10"/>
      <color rgb="FF000000"/>
      <name val="Microsoft YaHei"/>
      <charset val="134"/>
    </font>
    <font>
      <sz val="10"/>
      <name val="Microsoft YaHei"/>
      <charset val="134"/>
    </font>
    <font>
      <sz val="11"/>
      <color rgb="FF000000"/>
      <name val="Times New Roman"/>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0" xfId="0" applyFont="1" applyFill="1" applyAlignment="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xf>
    <xf numFmtId="0" fontId="7" fillId="0" borderId="0" xfId="0" applyFont="1">
      <alignment vertical="center"/>
    </xf>
    <xf numFmtId="0" fontId="1" fillId="0" borderId="0" xfId="0" applyFont="1" applyAlignment="1">
      <alignment horizontal="left" vertical="center"/>
    </xf>
    <xf numFmtId="0" fontId="3" fillId="0" borderId="0" xfId="0" applyFont="1" applyFill="1" applyAlignment="1">
      <alignment horizontal="left" wrapText="1"/>
    </xf>
    <xf numFmtId="0" fontId="4" fillId="0" borderId="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0" borderId="8" xfId="0" applyFont="1" applyFill="1" applyBorder="1" applyAlignment="1" applyProtection="1">
      <alignment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24"/>
  <sheetViews>
    <sheetView tabSelected="1" zoomScale="70" zoomScaleNormal="70" topLeftCell="F4" workbookViewId="0">
      <selection activeCell="L18" sqref="A1:N18"/>
    </sheetView>
  </sheetViews>
  <sheetFormatPr defaultColWidth="9.66666666666667" defaultRowHeight="14.4" customHeight="1"/>
  <cols>
    <col min="1" max="1" width="9.16666666666667" style="1" customWidth="1"/>
    <col min="2" max="2" width="13.8333333333333" style="2" customWidth="1"/>
    <col min="3" max="3" width="12.5" style="2" customWidth="1"/>
    <col min="4" max="4" width="14.8333333333333" style="1" customWidth="1"/>
    <col min="5" max="5" width="17.5" style="2" customWidth="1"/>
    <col min="6" max="6" width="50.8333333333333" style="20" customWidth="1"/>
    <col min="7" max="7" width="17.3333333333333" style="2" customWidth="1"/>
    <col min="8" max="8" width="24.8333333333333" style="2" customWidth="1"/>
    <col min="9" max="9" width="26.5909090909091" style="2" customWidth="1"/>
    <col min="10" max="10" width="50.8333333333333" style="2" customWidth="1"/>
    <col min="11" max="11" width="9.16666666666667" style="2" customWidth="1"/>
    <col min="12" max="12" width="15.8333333333333" style="2" customWidth="1"/>
    <col min="13" max="13" width="17.8333333333333" style="2" customWidth="1"/>
    <col min="14" max="14" width="21.3333333333333" style="2" customWidth="1"/>
  </cols>
  <sheetData>
    <row r="1" ht="28.5" customHeight="1" spans="1:14">
      <c r="A1" s="3" t="s">
        <v>0</v>
      </c>
      <c r="B1" s="3"/>
      <c r="C1" s="3"/>
      <c r="D1" s="3"/>
      <c r="E1" s="3"/>
      <c r="F1" s="3"/>
      <c r="G1" s="3"/>
      <c r="H1" s="3"/>
      <c r="I1" s="3"/>
      <c r="J1" s="3"/>
      <c r="K1" s="3"/>
      <c r="L1" s="3"/>
      <c r="M1" s="3"/>
      <c r="N1" s="3"/>
    </row>
    <row r="2" ht="22.5" customHeight="1" spans="1:14">
      <c r="A2" s="4"/>
      <c r="B2" s="4"/>
      <c r="C2" s="4"/>
      <c r="D2" s="4"/>
      <c r="E2" s="4"/>
      <c r="F2" s="21" t="s">
        <v>1</v>
      </c>
      <c r="G2" s="4"/>
      <c r="H2" s="4"/>
      <c r="I2" s="4"/>
      <c r="J2" s="26"/>
      <c r="K2" s="4"/>
      <c r="L2" s="4"/>
      <c r="M2" s="4"/>
      <c r="N2" s="4"/>
    </row>
    <row r="3" ht="22.5" customHeight="1" spans="1:14">
      <c r="A3" s="6"/>
      <c r="B3" s="6"/>
      <c r="C3" s="6"/>
      <c r="D3" s="6" t="s">
        <v>2</v>
      </c>
      <c r="E3" s="22" t="s">
        <v>3</v>
      </c>
      <c r="F3" s="23"/>
      <c r="G3" s="23"/>
      <c r="H3" s="24"/>
      <c r="I3" s="5"/>
      <c r="J3" s="27" t="s">
        <v>4</v>
      </c>
      <c r="K3" s="28"/>
      <c r="L3" s="13"/>
      <c r="M3" s="13" t="s">
        <v>5</v>
      </c>
      <c r="N3" s="5" t="s">
        <v>6</v>
      </c>
    </row>
    <row r="4" ht="72" customHeight="1" spans="1:14">
      <c r="A4" s="5" t="s">
        <v>7</v>
      </c>
      <c r="B4" s="5" t="s">
        <v>8</v>
      </c>
      <c r="C4" s="5" t="s">
        <v>9</v>
      </c>
      <c r="D4" s="5" t="s">
        <v>10</v>
      </c>
      <c r="E4" s="25" t="s">
        <v>11</v>
      </c>
      <c r="F4" s="25" t="s">
        <v>12</v>
      </c>
      <c r="G4" s="7" t="s">
        <v>13</v>
      </c>
      <c r="H4" s="15" t="s">
        <v>14</v>
      </c>
      <c r="I4" s="7" t="s">
        <v>15</v>
      </c>
      <c r="J4" s="29" t="s">
        <v>16</v>
      </c>
      <c r="K4" s="7" t="s">
        <v>5</v>
      </c>
      <c r="L4" s="7" t="s">
        <v>17</v>
      </c>
      <c r="M4" s="15" t="s">
        <v>18</v>
      </c>
      <c r="N4" s="7" t="s">
        <v>19</v>
      </c>
    </row>
    <row r="5" ht="303" customHeight="1" spans="1:14">
      <c r="A5" s="8">
        <v>1</v>
      </c>
      <c r="B5" s="8" t="s">
        <v>20</v>
      </c>
      <c r="C5" s="8" t="s">
        <v>21</v>
      </c>
      <c r="D5" s="8" t="s">
        <v>22</v>
      </c>
      <c r="E5" s="9">
        <v>92.667</v>
      </c>
      <c r="F5" s="9" t="s">
        <v>23</v>
      </c>
      <c r="G5" s="8">
        <v>10</v>
      </c>
      <c r="H5" s="8">
        <f>SUM(E5,G5)</f>
        <v>102.667</v>
      </c>
      <c r="I5" s="16">
        <f>RANK(H5,$H$5:$H$18)</f>
        <v>2</v>
      </c>
      <c r="J5" s="17" t="s">
        <v>24</v>
      </c>
      <c r="K5" s="8">
        <v>39.5</v>
      </c>
      <c r="L5" s="16">
        <f>RANK(K5,$K$5:$K$18)</f>
        <v>3</v>
      </c>
      <c r="M5" s="8">
        <f>H5*0.7+K5*0.3</f>
        <v>83.7169</v>
      </c>
      <c r="N5" s="16">
        <f>RANK(M5,$M$5:$M$18)</f>
        <v>1</v>
      </c>
    </row>
    <row r="6" ht="352.5" customHeight="1" spans="1:14">
      <c r="A6" s="8">
        <v>2</v>
      </c>
      <c r="B6" s="8" t="s">
        <v>25</v>
      </c>
      <c r="C6" s="8" t="s">
        <v>26</v>
      </c>
      <c r="D6" s="8" t="s">
        <v>22</v>
      </c>
      <c r="E6" s="9">
        <v>91.778</v>
      </c>
      <c r="F6" s="9" t="s">
        <v>27</v>
      </c>
      <c r="G6" s="8">
        <v>10</v>
      </c>
      <c r="H6" s="8">
        <f t="shared" ref="H6:H18" si="0">SUM(E6,G6)</f>
        <v>101.778</v>
      </c>
      <c r="I6" s="16">
        <f t="shared" ref="I6:I18" si="1">RANK(H6,$H$5:$H$18)</f>
        <v>4</v>
      </c>
      <c r="J6" s="17" t="s">
        <v>28</v>
      </c>
      <c r="K6" s="8">
        <v>41.5</v>
      </c>
      <c r="L6" s="16">
        <f t="shared" ref="L6:L18" si="2">RANK(K6,$K$5:$K$18)</f>
        <v>2</v>
      </c>
      <c r="M6" s="8">
        <f t="shared" ref="M6:M18" si="3">H6*0.7+K6*0.3</f>
        <v>83.6946</v>
      </c>
      <c r="N6" s="16">
        <f t="shared" ref="N6:N18" si="4">RANK(M6,$M$5:$M$18)</f>
        <v>2</v>
      </c>
    </row>
    <row r="7" ht="253.5" customHeight="1" spans="1:14">
      <c r="A7" s="8">
        <v>3</v>
      </c>
      <c r="B7" s="8">
        <v>22346012</v>
      </c>
      <c r="C7" s="8" t="s">
        <v>29</v>
      </c>
      <c r="D7" s="8" t="s">
        <v>22</v>
      </c>
      <c r="E7" s="9">
        <v>90.78</v>
      </c>
      <c r="F7" s="9" t="s">
        <v>30</v>
      </c>
      <c r="G7" s="8">
        <v>10</v>
      </c>
      <c r="H7" s="8">
        <f t="shared" si="0"/>
        <v>100.78</v>
      </c>
      <c r="I7" s="16">
        <f t="shared" si="1"/>
        <v>5</v>
      </c>
      <c r="J7" s="17" t="s">
        <v>31</v>
      </c>
      <c r="K7" s="8">
        <v>42</v>
      </c>
      <c r="L7" s="16">
        <f t="shared" si="2"/>
        <v>1</v>
      </c>
      <c r="M7" s="8">
        <f t="shared" si="3"/>
        <v>83.146</v>
      </c>
      <c r="N7" s="16">
        <f t="shared" si="4"/>
        <v>3</v>
      </c>
    </row>
    <row r="8" ht="336" customHeight="1" spans="1:14">
      <c r="A8" s="8">
        <v>4</v>
      </c>
      <c r="B8" s="8" t="s">
        <v>32</v>
      </c>
      <c r="C8" s="8" t="s">
        <v>33</v>
      </c>
      <c r="D8" s="8" t="s">
        <v>22</v>
      </c>
      <c r="E8" s="9">
        <v>89.667</v>
      </c>
      <c r="F8" s="9" t="s">
        <v>34</v>
      </c>
      <c r="G8" s="8">
        <v>10</v>
      </c>
      <c r="H8" s="8">
        <f t="shared" si="0"/>
        <v>99.667</v>
      </c>
      <c r="I8" s="16">
        <f t="shared" si="1"/>
        <v>6</v>
      </c>
      <c r="J8" s="17" t="s">
        <v>35</v>
      </c>
      <c r="K8" s="8">
        <v>38</v>
      </c>
      <c r="L8" s="16">
        <f t="shared" si="2"/>
        <v>4</v>
      </c>
      <c r="M8" s="8">
        <f t="shared" si="3"/>
        <v>81.1669</v>
      </c>
      <c r="N8" s="16">
        <f t="shared" si="4"/>
        <v>4</v>
      </c>
    </row>
    <row r="9" ht="257" customHeight="1" spans="1:14">
      <c r="A9" s="8">
        <v>5</v>
      </c>
      <c r="B9" s="8">
        <v>22346002</v>
      </c>
      <c r="C9" s="8" t="s">
        <v>36</v>
      </c>
      <c r="D9" s="8" t="s">
        <v>22</v>
      </c>
      <c r="E9" s="9">
        <v>89.667</v>
      </c>
      <c r="F9" s="9" t="s">
        <v>37</v>
      </c>
      <c r="G9" s="8">
        <v>16</v>
      </c>
      <c r="H9" s="8">
        <f t="shared" si="0"/>
        <v>105.667</v>
      </c>
      <c r="I9" s="16">
        <f t="shared" si="1"/>
        <v>1</v>
      </c>
      <c r="J9" s="17" t="s">
        <v>38</v>
      </c>
      <c r="K9" s="8">
        <v>16</v>
      </c>
      <c r="L9" s="8">
        <f t="shared" si="2"/>
        <v>12</v>
      </c>
      <c r="M9" s="8">
        <f t="shared" si="3"/>
        <v>78.7669</v>
      </c>
      <c r="N9" s="16">
        <f t="shared" si="4"/>
        <v>5</v>
      </c>
    </row>
    <row r="10" ht="303" customHeight="1" spans="1:14">
      <c r="A10" s="8">
        <v>6</v>
      </c>
      <c r="B10" s="8" t="s">
        <v>39</v>
      </c>
      <c r="C10" s="8" t="s">
        <v>40</v>
      </c>
      <c r="D10" s="8" t="s">
        <v>22</v>
      </c>
      <c r="E10" s="9">
        <v>92.222</v>
      </c>
      <c r="F10" s="9" t="s">
        <v>41</v>
      </c>
      <c r="G10" s="8">
        <v>10</v>
      </c>
      <c r="H10" s="8">
        <f t="shared" si="0"/>
        <v>102.222</v>
      </c>
      <c r="I10" s="16">
        <f t="shared" si="1"/>
        <v>3</v>
      </c>
      <c r="J10" s="17" t="s">
        <v>42</v>
      </c>
      <c r="K10" s="8">
        <v>20</v>
      </c>
      <c r="L10" s="8">
        <f t="shared" si="2"/>
        <v>10</v>
      </c>
      <c r="M10" s="8">
        <f t="shared" si="3"/>
        <v>77.5554</v>
      </c>
      <c r="N10" s="16">
        <f t="shared" si="4"/>
        <v>6</v>
      </c>
    </row>
    <row r="11" ht="286.5" customHeight="1" spans="1:14">
      <c r="A11" s="8">
        <v>7</v>
      </c>
      <c r="B11" s="8" t="s">
        <v>43</v>
      </c>
      <c r="C11" s="8" t="s">
        <v>44</v>
      </c>
      <c r="D11" s="8" t="s">
        <v>22</v>
      </c>
      <c r="E11" s="9">
        <v>91.444</v>
      </c>
      <c r="F11" s="9" t="s">
        <v>45</v>
      </c>
      <c r="G11" s="8">
        <v>4</v>
      </c>
      <c r="H11" s="8">
        <f t="shared" si="0"/>
        <v>95.444</v>
      </c>
      <c r="I11" s="8">
        <f t="shared" si="1"/>
        <v>7</v>
      </c>
      <c r="J11" s="17" t="s">
        <v>46</v>
      </c>
      <c r="K11" s="8">
        <v>34.5</v>
      </c>
      <c r="L11" s="16">
        <f t="shared" si="2"/>
        <v>5</v>
      </c>
      <c r="M11" s="8">
        <f t="shared" si="3"/>
        <v>77.1608</v>
      </c>
      <c r="N11" s="8">
        <f t="shared" si="4"/>
        <v>7</v>
      </c>
    </row>
    <row r="12" ht="138" customHeight="1" spans="1:14">
      <c r="A12" s="8">
        <v>8</v>
      </c>
      <c r="B12" s="8" t="s">
        <v>47</v>
      </c>
      <c r="C12" s="8" t="s">
        <v>48</v>
      </c>
      <c r="D12" s="8" t="s">
        <v>22</v>
      </c>
      <c r="E12" s="9">
        <v>90.333</v>
      </c>
      <c r="F12" s="9" t="s">
        <v>49</v>
      </c>
      <c r="G12" s="8">
        <v>4</v>
      </c>
      <c r="H12" s="8">
        <f t="shared" si="0"/>
        <v>94.333</v>
      </c>
      <c r="I12" s="8">
        <f t="shared" si="1"/>
        <v>9</v>
      </c>
      <c r="J12" s="17" t="s">
        <v>50</v>
      </c>
      <c r="K12" s="8">
        <v>32</v>
      </c>
      <c r="L12" s="16">
        <f t="shared" si="2"/>
        <v>6</v>
      </c>
      <c r="M12" s="8">
        <f t="shared" si="3"/>
        <v>75.6331</v>
      </c>
      <c r="N12" s="8">
        <f t="shared" si="4"/>
        <v>8</v>
      </c>
    </row>
    <row r="13" s="19" customFormat="1" ht="105" customHeight="1" spans="1:14">
      <c r="A13" s="8">
        <v>9</v>
      </c>
      <c r="B13" s="8" t="s">
        <v>51</v>
      </c>
      <c r="C13" s="8" t="s">
        <v>52</v>
      </c>
      <c r="D13" s="8" t="s">
        <v>22</v>
      </c>
      <c r="E13" s="9">
        <v>89.111</v>
      </c>
      <c r="F13" s="9" t="s">
        <v>53</v>
      </c>
      <c r="G13" s="8">
        <v>6</v>
      </c>
      <c r="H13" s="8">
        <f t="shared" si="0"/>
        <v>95.111</v>
      </c>
      <c r="I13" s="8">
        <f t="shared" si="1"/>
        <v>8</v>
      </c>
      <c r="J13" s="17" t="s">
        <v>54</v>
      </c>
      <c r="K13" s="8">
        <v>29</v>
      </c>
      <c r="L13" s="8">
        <f t="shared" si="2"/>
        <v>8</v>
      </c>
      <c r="M13" s="8">
        <f t="shared" si="3"/>
        <v>75.2777</v>
      </c>
      <c r="N13" s="8">
        <f t="shared" si="4"/>
        <v>9</v>
      </c>
    </row>
    <row r="14" ht="138" customHeight="1" spans="1:14">
      <c r="A14" s="8">
        <v>10</v>
      </c>
      <c r="B14" s="8">
        <v>22346010</v>
      </c>
      <c r="C14" s="8" t="s">
        <v>55</v>
      </c>
      <c r="D14" s="8" t="s">
        <v>22</v>
      </c>
      <c r="E14" s="9">
        <v>87.33</v>
      </c>
      <c r="F14" s="8" t="s">
        <v>56</v>
      </c>
      <c r="G14" s="8">
        <v>0</v>
      </c>
      <c r="H14" s="8">
        <f t="shared" si="0"/>
        <v>87.33</v>
      </c>
      <c r="I14" s="8">
        <f t="shared" si="1"/>
        <v>13</v>
      </c>
      <c r="J14" s="9" t="s">
        <v>57</v>
      </c>
      <c r="K14" s="8">
        <v>32</v>
      </c>
      <c r="L14" s="8">
        <f t="shared" si="2"/>
        <v>6</v>
      </c>
      <c r="M14" s="8">
        <f t="shared" si="3"/>
        <v>70.731</v>
      </c>
      <c r="N14" s="8">
        <f t="shared" si="4"/>
        <v>10</v>
      </c>
    </row>
    <row r="15" ht="121.5" customHeight="1" spans="1:14">
      <c r="A15" s="8">
        <v>11</v>
      </c>
      <c r="B15" s="8">
        <v>22346004</v>
      </c>
      <c r="C15" s="8" t="s">
        <v>58</v>
      </c>
      <c r="D15" s="8" t="s">
        <v>22</v>
      </c>
      <c r="E15" s="9">
        <v>89.692</v>
      </c>
      <c r="F15" s="8" t="s">
        <v>56</v>
      </c>
      <c r="G15" s="8">
        <v>0</v>
      </c>
      <c r="H15" s="8">
        <f t="shared" si="0"/>
        <v>89.692</v>
      </c>
      <c r="I15" s="8">
        <f t="shared" si="1"/>
        <v>11</v>
      </c>
      <c r="J15" s="9" t="s">
        <v>59</v>
      </c>
      <c r="K15" s="8">
        <v>26</v>
      </c>
      <c r="L15" s="8">
        <f t="shared" si="2"/>
        <v>9</v>
      </c>
      <c r="M15" s="8">
        <f t="shared" si="3"/>
        <v>70.5844</v>
      </c>
      <c r="N15" s="8">
        <f t="shared" si="4"/>
        <v>11</v>
      </c>
    </row>
    <row r="16" ht="154.5" customHeight="1" spans="1:14">
      <c r="A16" s="8">
        <v>12</v>
      </c>
      <c r="B16" s="8" t="s">
        <v>60</v>
      </c>
      <c r="C16" s="8" t="s">
        <v>61</v>
      </c>
      <c r="D16" s="8" t="s">
        <v>22</v>
      </c>
      <c r="E16" s="9">
        <v>90.111</v>
      </c>
      <c r="F16" s="9" t="s">
        <v>62</v>
      </c>
      <c r="G16" s="8">
        <v>2</v>
      </c>
      <c r="H16" s="8">
        <f t="shared" si="0"/>
        <v>92.111</v>
      </c>
      <c r="I16" s="8">
        <f t="shared" si="1"/>
        <v>10</v>
      </c>
      <c r="J16" s="9" t="s">
        <v>63</v>
      </c>
      <c r="K16" s="8">
        <v>19.5</v>
      </c>
      <c r="L16" s="8">
        <f t="shared" si="2"/>
        <v>11</v>
      </c>
      <c r="M16" s="8">
        <f t="shared" si="3"/>
        <v>70.3277</v>
      </c>
      <c r="N16" s="8">
        <f t="shared" si="4"/>
        <v>12</v>
      </c>
    </row>
    <row r="17" ht="105" customHeight="1" spans="1:14">
      <c r="A17" s="8">
        <v>13</v>
      </c>
      <c r="B17" s="8">
        <v>22346006</v>
      </c>
      <c r="C17" s="8" t="s">
        <v>64</v>
      </c>
      <c r="D17" s="8" t="s">
        <v>22</v>
      </c>
      <c r="E17" s="9">
        <v>87</v>
      </c>
      <c r="F17" s="9" t="s">
        <v>65</v>
      </c>
      <c r="G17" s="8">
        <v>2</v>
      </c>
      <c r="H17" s="8">
        <f t="shared" si="0"/>
        <v>89</v>
      </c>
      <c r="I17" s="8">
        <f t="shared" si="1"/>
        <v>12</v>
      </c>
      <c r="J17" s="9" t="s">
        <v>66</v>
      </c>
      <c r="K17" s="8">
        <v>16</v>
      </c>
      <c r="L17" s="8">
        <f t="shared" si="2"/>
        <v>12</v>
      </c>
      <c r="M17" s="8">
        <f t="shared" si="3"/>
        <v>67.1</v>
      </c>
      <c r="N17" s="8">
        <f t="shared" si="4"/>
        <v>13</v>
      </c>
    </row>
    <row r="18" s="2" customFormat="1" ht="22.5" customHeight="1" spans="1:15">
      <c r="A18" s="8">
        <v>14</v>
      </c>
      <c r="B18" s="8">
        <v>22346013</v>
      </c>
      <c r="C18" s="8" t="s">
        <v>67</v>
      </c>
      <c r="D18" s="8" t="s">
        <v>68</v>
      </c>
      <c r="E18" s="9">
        <v>0</v>
      </c>
      <c r="F18" s="8" t="s">
        <v>56</v>
      </c>
      <c r="G18" s="8">
        <v>0</v>
      </c>
      <c r="H18" s="8">
        <f t="shared" si="0"/>
        <v>0</v>
      </c>
      <c r="I18" s="8">
        <f t="shared" si="1"/>
        <v>14</v>
      </c>
      <c r="J18" s="8"/>
      <c r="K18" s="30">
        <v>0</v>
      </c>
      <c r="L18" s="8">
        <f t="shared" si="2"/>
        <v>14</v>
      </c>
      <c r="M18" s="8">
        <f t="shared" si="3"/>
        <v>0</v>
      </c>
      <c r="N18" s="8">
        <f t="shared" si="4"/>
        <v>14</v>
      </c>
      <c r="O18" s="1"/>
    </row>
    <row r="19" customHeight="1" spans="10:10">
      <c r="J19" s="20"/>
    </row>
    <row r="20" customHeight="1" spans="10:10">
      <c r="J20" s="20"/>
    </row>
    <row r="21" customHeight="1" spans="10:10">
      <c r="J21" s="20"/>
    </row>
    <row r="22" customHeight="1" spans="10:10">
      <c r="J22" s="20"/>
    </row>
    <row r="23" customHeight="1" spans="10:10">
      <c r="J23" s="20"/>
    </row>
    <row r="24" customHeight="1" spans="10:10">
      <c r="J24" s="20"/>
    </row>
  </sheetData>
  <sheetProtection formatColumns="0" formatRows="0" insertRows="0" insertColumns="0" insertHyperlinks="0" deleteColumns="0" deleteRows="0" sort="0" autoFilter="0" pivotTables="0"/>
  <autoFilter ref="A4:O18">
    <sortState ref="A4:O18">
      <sortCondition ref="N4"/>
    </sortState>
    <extLst/>
  </autoFilter>
  <mergeCells count="3">
    <mergeCell ref="A1:N1"/>
    <mergeCell ref="E3:H3"/>
    <mergeCell ref="J3: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21"/>
  <sheetViews>
    <sheetView zoomScale="40" zoomScaleNormal="40" workbookViewId="0">
      <selection activeCell="L5" sqref="A1:N21"/>
    </sheetView>
  </sheetViews>
  <sheetFormatPr defaultColWidth="9.66666666666667" defaultRowHeight="14.4" customHeight="1"/>
  <cols>
    <col min="1" max="1" width="9.16666666666667" style="1" customWidth="1"/>
    <col min="2" max="2" width="13.8333333333333" style="2" customWidth="1"/>
    <col min="3" max="3" width="10.5" style="2" customWidth="1"/>
    <col min="4" max="4" width="14.8333333333333" style="1" customWidth="1"/>
    <col min="5" max="5" width="34.8333333333333" style="2" customWidth="1"/>
    <col min="6" max="6" width="50.8333333333333" style="2" customWidth="1"/>
    <col min="7" max="7" width="17.3333333333333" style="2" customWidth="1"/>
    <col min="8" max="8" width="24.8333333333333" style="2" customWidth="1"/>
    <col min="9" max="9" width="15.8333333333333" style="2" customWidth="1"/>
    <col min="10" max="10" width="50.8333333333333" style="2" customWidth="1"/>
    <col min="11" max="11" width="9.16666666666667" style="2" customWidth="1"/>
    <col min="12" max="12" width="15.8333333333333" style="2" customWidth="1"/>
    <col min="13" max="13" width="17.8333333333333" style="2" customWidth="1"/>
    <col min="14" max="14" width="21.3333333333333" style="2" customWidth="1"/>
  </cols>
  <sheetData>
    <row r="1" ht="28.5" customHeight="1" spans="1:14">
      <c r="A1" s="3" t="s">
        <v>0</v>
      </c>
      <c r="B1" s="3"/>
      <c r="C1" s="3"/>
      <c r="D1" s="3"/>
      <c r="E1" s="3"/>
      <c r="F1" s="3"/>
      <c r="G1" s="3"/>
      <c r="H1" s="3"/>
      <c r="I1" s="3"/>
      <c r="J1" s="3"/>
      <c r="K1" s="3"/>
      <c r="L1" s="3"/>
      <c r="M1" s="3"/>
      <c r="N1" s="3"/>
    </row>
    <row r="2" ht="22.5" customHeight="1" spans="1:14">
      <c r="A2" s="4"/>
      <c r="B2" s="4"/>
      <c r="C2" s="4"/>
      <c r="D2" s="4"/>
      <c r="E2" s="4"/>
      <c r="F2" s="4" t="s">
        <v>69</v>
      </c>
      <c r="G2" s="4"/>
      <c r="H2" s="4"/>
      <c r="I2" s="4"/>
      <c r="J2" s="4"/>
      <c r="K2" s="4"/>
      <c r="L2" s="4"/>
      <c r="M2" s="4"/>
      <c r="N2" s="4"/>
    </row>
    <row r="3" s="1" customFormat="1" ht="22.5" customHeight="1" spans="1:14">
      <c r="A3" s="5"/>
      <c r="B3" s="5"/>
      <c r="C3" s="5"/>
      <c r="D3" s="5" t="s">
        <v>2</v>
      </c>
      <c r="E3" s="5" t="s">
        <v>3</v>
      </c>
      <c r="F3" s="5"/>
      <c r="G3" s="5"/>
      <c r="H3" s="5"/>
      <c r="I3" s="5"/>
      <c r="J3" s="5" t="s">
        <v>4</v>
      </c>
      <c r="K3" s="5"/>
      <c r="L3" s="5"/>
      <c r="M3" s="13" t="s">
        <v>5</v>
      </c>
      <c r="N3" s="5" t="s">
        <v>6</v>
      </c>
    </row>
    <row r="4" ht="72" customHeight="1" spans="1:14">
      <c r="A4" s="6" t="s">
        <v>7</v>
      </c>
      <c r="B4" s="6" t="s">
        <v>8</v>
      </c>
      <c r="C4" s="6" t="s">
        <v>9</v>
      </c>
      <c r="D4" s="6" t="s">
        <v>10</v>
      </c>
      <c r="E4" s="7" t="s">
        <v>11</v>
      </c>
      <c r="F4" s="7" t="s">
        <v>12</v>
      </c>
      <c r="G4" s="7" t="s">
        <v>13</v>
      </c>
      <c r="H4" s="7" t="s">
        <v>14</v>
      </c>
      <c r="I4" s="7" t="s">
        <v>15</v>
      </c>
      <c r="J4" s="14" t="s">
        <v>16</v>
      </c>
      <c r="K4" s="7" t="s">
        <v>5</v>
      </c>
      <c r="L4" s="7" t="s">
        <v>17</v>
      </c>
      <c r="M4" s="15" t="s">
        <v>18</v>
      </c>
      <c r="N4" s="7" t="s">
        <v>19</v>
      </c>
    </row>
    <row r="5" ht="154.5" customHeight="1" spans="1:14">
      <c r="A5" s="8">
        <v>1</v>
      </c>
      <c r="B5" s="8">
        <v>22246007</v>
      </c>
      <c r="C5" s="8" t="s">
        <v>70</v>
      </c>
      <c r="D5" s="8" t="s">
        <v>22</v>
      </c>
      <c r="E5" s="9" t="s">
        <v>71</v>
      </c>
      <c r="F5" s="10" t="s">
        <v>72</v>
      </c>
      <c r="G5" s="8">
        <v>12</v>
      </c>
      <c r="H5" s="8">
        <v>12</v>
      </c>
      <c r="I5" s="16">
        <f>RANK(H5,$H$5:$H$24)</f>
        <v>1</v>
      </c>
      <c r="J5" s="17" t="s">
        <v>73</v>
      </c>
      <c r="K5" s="8">
        <v>33</v>
      </c>
      <c r="L5" s="16">
        <f>RANK(K5,$K$5:$K$24)</f>
        <v>2</v>
      </c>
      <c r="M5" s="18">
        <f>G5*0.7+K5*0.3</f>
        <v>18.3</v>
      </c>
      <c r="N5" s="16">
        <f>RANK(M5,$M$5:$M$24)</f>
        <v>1</v>
      </c>
    </row>
    <row r="6" ht="154.5" customHeight="1" spans="1:14">
      <c r="A6" s="8">
        <v>2</v>
      </c>
      <c r="B6" s="8">
        <v>22246001</v>
      </c>
      <c r="C6" s="8" t="s">
        <v>74</v>
      </c>
      <c r="D6" s="8" t="s">
        <v>22</v>
      </c>
      <c r="E6" s="9" t="s">
        <v>71</v>
      </c>
      <c r="F6" s="9" t="s">
        <v>75</v>
      </c>
      <c r="G6" s="8">
        <v>12</v>
      </c>
      <c r="H6" s="8">
        <v>12</v>
      </c>
      <c r="I6" s="16">
        <f t="shared" ref="I6:I21" si="0">RANK(H6,$H$5:$H$24)</f>
        <v>1</v>
      </c>
      <c r="J6" s="9" t="s">
        <v>76</v>
      </c>
      <c r="K6" s="8">
        <v>25.5</v>
      </c>
      <c r="L6" s="16">
        <f>RANK(K6,$K$5:$K$24)</f>
        <v>5</v>
      </c>
      <c r="M6" s="18">
        <f t="shared" ref="M6:M21" si="1">G6*0.7+K6*0.3</f>
        <v>16.05</v>
      </c>
      <c r="N6" s="16">
        <f t="shared" ref="N6:N21" si="2">RANK(M6,$M$5:$M$24)</f>
        <v>2</v>
      </c>
    </row>
    <row r="7" ht="204" customHeight="1" spans="1:14">
      <c r="A7" s="8">
        <v>3</v>
      </c>
      <c r="B7" s="8">
        <v>22246005</v>
      </c>
      <c r="C7" s="8" t="s">
        <v>77</v>
      </c>
      <c r="D7" s="8" t="s">
        <v>22</v>
      </c>
      <c r="E7" s="9" t="s">
        <v>71</v>
      </c>
      <c r="F7" s="9"/>
      <c r="G7" s="8">
        <v>0</v>
      </c>
      <c r="H7" s="8">
        <v>0</v>
      </c>
      <c r="I7" s="8">
        <f t="shared" si="0"/>
        <v>7</v>
      </c>
      <c r="J7" s="17" t="s">
        <v>78</v>
      </c>
      <c r="K7" s="8">
        <v>53.5</v>
      </c>
      <c r="L7" s="16">
        <f>RANK(K7,$K$5:$K$24)</f>
        <v>1</v>
      </c>
      <c r="M7" s="18">
        <f t="shared" si="1"/>
        <v>16.05</v>
      </c>
      <c r="N7" s="16">
        <f t="shared" si="2"/>
        <v>2</v>
      </c>
    </row>
    <row r="8" ht="138" customHeight="1" spans="1:14">
      <c r="A8" s="8">
        <v>4</v>
      </c>
      <c r="B8" s="8">
        <v>22246008</v>
      </c>
      <c r="C8" s="8" t="s">
        <v>79</v>
      </c>
      <c r="D8" s="8" t="s">
        <v>22</v>
      </c>
      <c r="E8" s="9" t="s">
        <v>71</v>
      </c>
      <c r="F8" s="9" t="s">
        <v>80</v>
      </c>
      <c r="G8" s="8">
        <v>8</v>
      </c>
      <c r="H8" s="8">
        <v>8</v>
      </c>
      <c r="I8" s="16">
        <f t="shared" si="0"/>
        <v>4</v>
      </c>
      <c r="J8" s="9" t="s">
        <v>81</v>
      </c>
      <c r="K8" s="8">
        <v>30</v>
      </c>
      <c r="L8" s="16">
        <f t="shared" ref="L8:L21" si="3">RANK(K8,$K$5:$K$24)</f>
        <v>3</v>
      </c>
      <c r="M8" s="18">
        <f t="shared" si="1"/>
        <v>14.6</v>
      </c>
      <c r="N8" s="16">
        <f t="shared" si="2"/>
        <v>4</v>
      </c>
    </row>
    <row r="9" ht="220.5" customHeight="1" spans="1:14">
      <c r="A9" s="8">
        <v>5</v>
      </c>
      <c r="B9" s="8">
        <v>22246014</v>
      </c>
      <c r="C9" s="8" t="s">
        <v>82</v>
      </c>
      <c r="D9" s="8" t="s">
        <v>22</v>
      </c>
      <c r="E9" s="9" t="s">
        <v>71</v>
      </c>
      <c r="F9" s="10" t="s">
        <v>83</v>
      </c>
      <c r="G9" s="8">
        <v>12</v>
      </c>
      <c r="H9" s="8">
        <v>12</v>
      </c>
      <c r="I9" s="16">
        <f t="shared" si="0"/>
        <v>1</v>
      </c>
      <c r="J9" s="9" t="s">
        <v>84</v>
      </c>
      <c r="K9" s="8">
        <v>10</v>
      </c>
      <c r="L9" s="8">
        <f t="shared" si="3"/>
        <v>8</v>
      </c>
      <c r="M9" s="18">
        <f t="shared" si="1"/>
        <v>11.4</v>
      </c>
      <c r="N9" s="16">
        <f t="shared" si="2"/>
        <v>5</v>
      </c>
    </row>
    <row r="10" ht="154.5" customHeight="1" spans="1:14">
      <c r="A10" s="8">
        <v>6</v>
      </c>
      <c r="B10" s="8">
        <v>22246010</v>
      </c>
      <c r="C10" s="8" t="s">
        <v>85</v>
      </c>
      <c r="D10" s="8" t="s">
        <v>22</v>
      </c>
      <c r="E10" s="9" t="s">
        <v>71</v>
      </c>
      <c r="F10" s="9" t="s">
        <v>71</v>
      </c>
      <c r="G10" s="8">
        <v>0</v>
      </c>
      <c r="H10" s="8">
        <v>0</v>
      </c>
      <c r="I10" s="8">
        <f t="shared" si="0"/>
        <v>7</v>
      </c>
      <c r="J10" s="9" t="s">
        <v>86</v>
      </c>
      <c r="K10" s="8">
        <v>30</v>
      </c>
      <c r="L10" s="16">
        <f t="shared" si="3"/>
        <v>3</v>
      </c>
      <c r="M10" s="18">
        <f t="shared" si="1"/>
        <v>9</v>
      </c>
      <c r="N10" s="16">
        <f t="shared" si="2"/>
        <v>6</v>
      </c>
    </row>
    <row r="11" ht="55.5" customHeight="1" spans="1:14">
      <c r="A11" s="8">
        <v>7</v>
      </c>
      <c r="B11" s="8">
        <v>22246004</v>
      </c>
      <c r="C11" s="8" t="s">
        <v>87</v>
      </c>
      <c r="D11" s="8" t="s">
        <v>22</v>
      </c>
      <c r="E11" s="9" t="s">
        <v>71</v>
      </c>
      <c r="F11" s="9" t="s">
        <v>71</v>
      </c>
      <c r="G11" s="8">
        <v>0</v>
      </c>
      <c r="H11" s="8">
        <v>0</v>
      </c>
      <c r="I11" s="8">
        <f t="shared" si="0"/>
        <v>7</v>
      </c>
      <c r="J11" s="17" t="s">
        <v>88</v>
      </c>
      <c r="K11" s="8">
        <v>25</v>
      </c>
      <c r="L11" s="16">
        <f t="shared" si="3"/>
        <v>6</v>
      </c>
      <c r="M11" s="18">
        <f t="shared" si="1"/>
        <v>7.5</v>
      </c>
      <c r="N11" s="16">
        <f t="shared" si="2"/>
        <v>7</v>
      </c>
    </row>
    <row r="12" ht="88.5" customHeight="1" spans="1:14">
      <c r="A12" s="8">
        <v>8</v>
      </c>
      <c r="B12" s="8">
        <v>22246012</v>
      </c>
      <c r="C12" s="8" t="s">
        <v>89</v>
      </c>
      <c r="D12" s="8" t="s">
        <v>22</v>
      </c>
      <c r="E12" s="9" t="s">
        <v>71</v>
      </c>
      <c r="F12" s="9" t="s">
        <v>71</v>
      </c>
      <c r="G12" s="8">
        <v>0</v>
      </c>
      <c r="H12" s="8">
        <v>0</v>
      </c>
      <c r="I12" s="8">
        <f t="shared" si="0"/>
        <v>7</v>
      </c>
      <c r="J12" s="17" t="s">
        <v>90</v>
      </c>
      <c r="K12" s="8">
        <v>24</v>
      </c>
      <c r="L12" s="16">
        <f t="shared" si="3"/>
        <v>7</v>
      </c>
      <c r="M12" s="18">
        <f t="shared" si="1"/>
        <v>7.2</v>
      </c>
      <c r="N12" s="8">
        <f t="shared" si="2"/>
        <v>8</v>
      </c>
    </row>
    <row r="13" ht="72" customHeight="1" spans="1:14">
      <c r="A13" s="8">
        <v>9</v>
      </c>
      <c r="B13" s="8">
        <v>22246011</v>
      </c>
      <c r="C13" s="8" t="s">
        <v>91</v>
      </c>
      <c r="D13" s="8" t="s">
        <v>22</v>
      </c>
      <c r="E13" s="9" t="s">
        <v>71</v>
      </c>
      <c r="F13" s="11" t="s">
        <v>92</v>
      </c>
      <c r="G13" s="8">
        <v>6</v>
      </c>
      <c r="H13" s="8">
        <v>6</v>
      </c>
      <c r="I13" s="16">
        <f t="shared" si="0"/>
        <v>5</v>
      </c>
      <c r="J13" s="17" t="s">
        <v>93</v>
      </c>
      <c r="K13" s="8">
        <v>4</v>
      </c>
      <c r="L13" s="8">
        <f t="shared" si="3"/>
        <v>10</v>
      </c>
      <c r="M13" s="18">
        <f t="shared" si="1"/>
        <v>5.4</v>
      </c>
      <c r="N13" s="8">
        <f t="shared" si="2"/>
        <v>9</v>
      </c>
    </row>
    <row r="14" ht="88.5" customHeight="1" spans="1:14">
      <c r="A14" s="8">
        <v>10</v>
      </c>
      <c r="B14" s="8">
        <v>22246013</v>
      </c>
      <c r="C14" s="8" t="s">
        <v>94</v>
      </c>
      <c r="D14" s="8" t="s">
        <v>22</v>
      </c>
      <c r="E14" s="9" t="s">
        <v>71</v>
      </c>
      <c r="F14" s="9" t="s">
        <v>95</v>
      </c>
      <c r="G14" s="8">
        <v>4</v>
      </c>
      <c r="H14" s="8">
        <v>4</v>
      </c>
      <c r="I14" s="16">
        <f t="shared" si="0"/>
        <v>6</v>
      </c>
      <c r="J14" s="17" t="s">
        <v>96</v>
      </c>
      <c r="K14" s="8">
        <v>1.5</v>
      </c>
      <c r="L14" s="8">
        <f t="shared" si="3"/>
        <v>11</v>
      </c>
      <c r="M14" s="18">
        <f t="shared" si="1"/>
        <v>3.25</v>
      </c>
      <c r="N14" s="8">
        <f t="shared" si="2"/>
        <v>10</v>
      </c>
    </row>
    <row r="15" ht="22.5" customHeight="1" spans="1:14">
      <c r="A15" s="8">
        <v>11</v>
      </c>
      <c r="B15" s="8">
        <v>22246006</v>
      </c>
      <c r="C15" s="8" t="s">
        <v>97</v>
      </c>
      <c r="D15" s="8" t="s">
        <v>22</v>
      </c>
      <c r="E15" s="9" t="s">
        <v>71</v>
      </c>
      <c r="F15" s="9" t="s">
        <v>71</v>
      </c>
      <c r="G15" s="8">
        <v>0</v>
      </c>
      <c r="H15" s="8">
        <v>0</v>
      </c>
      <c r="I15" s="8">
        <f t="shared" si="0"/>
        <v>7</v>
      </c>
      <c r="J15" s="17" t="s">
        <v>98</v>
      </c>
      <c r="K15" s="8">
        <v>5</v>
      </c>
      <c r="L15" s="8">
        <f t="shared" si="3"/>
        <v>9</v>
      </c>
      <c r="M15" s="18">
        <f t="shared" si="1"/>
        <v>1.5</v>
      </c>
      <c r="N15" s="8">
        <f t="shared" si="2"/>
        <v>11</v>
      </c>
    </row>
    <row r="16" ht="22.5" customHeight="1" spans="1:14">
      <c r="A16" s="8">
        <v>12</v>
      </c>
      <c r="B16" s="8">
        <v>22246009</v>
      </c>
      <c r="C16" s="8" t="s">
        <v>99</v>
      </c>
      <c r="D16" s="8" t="s">
        <v>22</v>
      </c>
      <c r="E16" s="9" t="s">
        <v>71</v>
      </c>
      <c r="F16" s="9" t="s">
        <v>71</v>
      </c>
      <c r="G16" s="8">
        <v>0</v>
      </c>
      <c r="H16" s="8">
        <v>0</v>
      </c>
      <c r="I16" s="8">
        <f t="shared" si="0"/>
        <v>7</v>
      </c>
      <c r="J16" s="17" t="s">
        <v>71</v>
      </c>
      <c r="K16" s="8">
        <v>0</v>
      </c>
      <c r="L16" s="8">
        <f t="shared" si="3"/>
        <v>12</v>
      </c>
      <c r="M16" s="18">
        <f t="shared" si="1"/>
        <v>0</v>
      </c>
      <c r="N16" s="8">
        <f t="shared" si="2"/>
        <v>12</v>
      </c>
    </row>
    <row r="17" ht="22.5" customHeight="1" spans="1:14">
      <c r="A17" s="8">
        <v>13</v>
      </c>
      <c r="B17" s="8">
        <v>22105009</v>
      </c>
      <c r="C17" s="8" t="s">
        <v>100</v>
      </c>
      <c r="D17" s="8" t="s">
        <v>22</v>
      </c>
      <c r="E17" s="9" t="s">
        <v>71</v>
      </c>
      <c r="F17" s="9" t="s">
        <v>71</v>
      </c>
      <c r="G17" s="8">
        <v>0</v>
      </c>
      <c r="H17" s="8">
        <v>0</v>
      </c>
      <c r="I17" s="8">
        <f t="shared" si="0"/>
        <v>7</v>
      </c>
      <c r="J17" s="17" t="s">
        <v>71</v>
      </c>
      <c r="K17" s="8">
        <v>0</v>
      </c>
      <c r="L17" s="8">
        <f t="shared" si="3"/>
        <v>12</v>
      </c>
      <c r="M17" s="18">
        <f t="shared" si="1"/>
        <v>0</v>
      </c>
      <c r="N17" s="8">
        <f t="shared" si="2"/>
        <v>12</v>
      </c>
    </row>
    <row r="18" s="2" customFormat="1" ht="22.5" customHeight="1" spans="1:14">
      <c r="A18" s="8">
        <v>14</v>
      </c>
      <c r="B18" s="8">
        <v>22246002</v>
      </c>
      <c r="C18" s="8" t="s">
        <v>101</v>
      </c>
      <c r="D18" s="8" t="s">
        <v>68</v>
      </c>
      <c r="E18" s="9" t="s">
        <v>71</v>
      </c>
      <c r="F18" s="9" t="s">
        <v>71</v>
      </c>
      <c r="G18" s="8">
        <v>0</v>
      </c>
      <c r="H18" s="8">
        <v>0</v>
      </c>
      <c r="I18" s="8">
        <f t="shared" si="0"/>
        <v>7</v>
      </c>
      <c r="J18" s="17" t="s">
        <v>71</v>
      </c>
      <c r="K18" s="8">
        <v>0</v>
      </c>
      <c r="L18" s="8">
        <f t="shared" si="3"/>
        <v>12</v>
      </c>
      <c r="M18" s="18">
        <f t="shared" si="1"/>
        <v>0</v>
      </c>
      <c r="N18" s="8">
        <f t="shared" si="2"/>
        <v>12</v>
      </c>
    </row>
    <row r="19" s="2" customFormat="1" ht="22.5" customHeight="1" spans="1:14">
      <c r="A19" s="8">
        <v>15</v>
      </c>
      <c r="B19" s="8">
        <v>22246003</v>
      </c>
      <c r="C19" s="8" t="s">
        <v>102</v>
      </c>
      <c r="D19" s="8" t="s">
        <v>68</v>
      </c>
      <c r="E19" s="9" t="s">
        <v>71</v>
      </c>
      <c r="F19" s="9" t="s">
        <v>71</v>
      </c>
      <c r="G19" s="8">
        <v>0</v>
      </c>
      <c r="H19" s="8">
        <v>0</v>
      </c>
      <c r="I19" s="8">
        <f t="shared" si="0"/>
        <v>7</v>
      </c>
      <c r="J19" s="17" t="s">
        <v>71</v>
      </c>
      <c r="K19" s="8">
        <v>0</v>
      </c>
      <c r="L19" s="8">
        <f t="shared" si="3"/>
        <v>12</v>
      </c>
      <c r="M19" s="18">
        <f t="shared" si="1"/>
        <v>0</v>
      </c>
      <c r="N19" s="8">
        <f t="shared" si="2"/>
        <v>12</v>
      </c>
    </row>
    <row r="20" s="2" customFormat="1" ht="22.5" customHeight="1" spans="1:14">
      <c r="A20" s="8">
        <v>16</v>
      </c>
      <c r="B20" s="8">
        <v>22105012</v>
      </c>
      <c r="C20" s="12" t="s">
        <v>103</v>
      </c>
      <c r="D20" s="8" t="s">
        <v>68</v>
      </c>
      <c r="E20" s="9" t="s">
        <v>71</v>
      </c>
      <c r="F20" s="9" t="s">
        <v>71</v>
      </c>
      <c r="G20" s="8">
        <v>0</v>
      </c>
      <c r="H20" s="8">
        <v>0</v>
      </c>
      <c r="I20" s="8">
        <f t="shared" si="0"/>
        <v>7</v>
      </c>
      <c r="J20" s="17" t="s">
        <v>71</v>
      </c>
      <c r="K20" s="8">
        <v>0</v>
      </c>
      <c r="L20" s="8">
        <f t="shared" si="3"/>
        <v>12</v>
      </c>
      <c r="M20" s="18">
        <f t="shared" si="1"/>
        <v>0</v>
      </c>
      <c r="N20" s="8">
        <f t="shared" si="2"/>
        <v>12</v>
      </c>
    </row>
    <row r="21" s="2" customFormat="1" ht="22.5" customHeight="1" spans="1:14">
      <c r="A21" s="8">
        <v>17</v>
      </c>
      <c r="B21" s="8">
        <v>22246015</v>
      </c>
      <c r="C21" s="8" t="s">
        <v>104</v>
      </c>
      <c r="D21" s="8" t="s">
        <v>68</v>
      </c>
      <c r="E21" s="9" t="s">
        <v>71</v>
      </c>
      <c r="F21" s="9" t="s">
        <v>71</v>
      </c>
      <c r="G21" s="8">
        <v>0</v>
      </c>
      <c r="H21" s="8">
        <v>0</v>
      </c>
      <c r="I21" s="8">
        <f t="shared" si="0"/>
        <v>7</v>
      </c>
      <c r="J21" s="17" t="s">
        <v>71</v>
      </c>
      <c r="K21" s="8">
        <v>0</v>
      </c>
      <c r="L21" s="8">
        <f t="shared" si="3"/>
        <v>12</v>
      </c>
      <c r="M21" s="18">
        <f t="shared" si="1"/>
        <v>0</v>
      </c>
      <c r="N21" s="8">
        <f t="shared" si="2"/>
        <v>12</v>
      </c>
    </row>
  </sheetData>
  <sheetProtection formatColumns="0" formatRows="0" insertRows="0" insertColumns="0" insertHyperlinks="0" deleteColumns="0" deleteRows="0" sort="0" autoFilter="0" pivotTables="0"/>
  <autoFilter ref="A4:N21">
    <sortState ref="A4:N21">
      <sortCondition ref="N4"/>
    </sortState>
    <extLst/>
  </autoFilter>
  <mergeCells count="1">
    <mergeCell ref="A1:N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23硕</vt:lpstr>
      <vt:lpstr>非23硕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woo</cp:lastModifiedBy>
  <dcterms:created xsi:type="dcterms:W3CDTF">2006-09-16T00:00:00Z</dcterms:created>
  <dcterms:modified xsi:type="dcterms:W3CDTF">2024-10-08T16:43:24Z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611EC04D4B30440FB96591DA05BF06F0_13</vt:lpwstr>
  </property>
  <property fmtid="{D5CDD505-2E9C-101B-9397-08002B2CF9AE}" pid="3" name="KSOProductBuildVer">
    <vt:lpwstr>2052-12.1.0.16929</vt:lpwstr>
  </property>
</Properties>
</file>