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23级博士" sheetId="1" r:id="rId1"/>
  </sheets>
  <definedNames>
    <definedName name="_xlnm._FilterDatabase" localSheetId="0" hidden="1">'23级博士'!$A$4:$P$30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<sst xmlns="http://schemas.openxmlformats.org/spreadsheetml/2006/main" count="129" uniqueCount="100">
  <si>
    <t>外国语学院研究生2023-2024学年综合素质评价业绩量化统计表</t>
  </si>
  <si>
    <t>外国语言文学-博士</t>
  </si>
  <si>
    <t>思想政治表现</t>
  </si>
  <si>
    <t>学术（实践）创新能力（内容+分数）</t>
  </si>
  <si>
    <t>体美劳素养（内容+分数）</t>
  </si>
  <si>
    <t>总分</t>
  </si>
  <si>
    <t>总分排名</t>
  </si>
  <si>
    <t>序号</t>
  </si>
  <si>
    <t>学号</t>
  </si>
  <si>
    <t>姓名</t>
  </si>
  <si>
    <t>（优秀/合格/不合格）</t>
  </si>
  <si>
    <t>学习成绩加权平均分
（仅23级硕、博）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</si>
  <si>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</si>
  <si>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</si>
  <si>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（学习成绩加权平均分+科研业绩分数）</t>
  </si>
  <si>
    <t>学术（实践）创新排名
（名次、标注是否前40%）</t>
  </si>
  <si>
    <t>体美劳业绩</t>
  </si>
  <si>
    <t>体美劳素养排名
（名次、标注是否前40%）</t>
  </si>
  <si>
    <t>总分=（学术创新能力）×70%
+“体美劳素养”分数×30%</t>
  </si>
  <si>
    <t>名次、
标注是否前40%</t>
  </si>
  <si>
    <t>12346022</t>
  </si>
  <si>
    <t>张鹏飞</t>
  </si>
  <si>
    <t>优秀</t>
  </si>
  <si>
    <t>1.“‘He’s the Test(imony)’: Edward Gibbon and Virginia Woolf’s View of History”, English Studies, A&amp;HCI, 第一作者, 2024年8月, online。(24分)
2.“Chinatown; Wandering Souls (Review)”, Wasafiri, A&amp;HCI, 独立作者, 2023年11月。(15分)
3.“The Renaissance Discovery of Violence, from Boccaccio to Shakespeare (Review)”, European Review of History: Revue européenne d’histoire, A&amp;HCI, 独立作者, 2023年12月。(15分)
4.“Virginia Woolf, Science, Radio, and Identity (Review)”, Historical Journal of Film, Radio and Television, A&amp;HCI, 独立作者, 2024年4月。(15分)
5.“The Fictional Minds of Modernism: Narrative Cognition from Henry James to Christopher Isherwood (Review)”, Forum for Modern Language Studies, A&amp;HCI, 独立作者, 2024年4月。(15分)
6.“Female Sexuality in Modernist Fiction: Literary Techniques for Making Women Artists (Review)”, Journal of Gender Studies, SSCI, 独立作者, 2023年11月。(15分)
7.“A Space of Their Own: Women, Writing and Place 1850-1950 (Review)”, Gender, Place &amp; Culture, SSCI, 独立作者, 2023年10月, online。(12分)
8.“Virginia Woolf and Nineteenth-Century Women Writers: Victorian Legacies and Literary Afterlives (Review)”, Women’s Writing, ESCI, 独立作者, 2023年9月, online。(6.4分) 
9.《“2023英美现代主义与中国文化高端论坛”综述》，《浙江大学学报（人文社会科学版）》，一级期刊，独立作者，2024年1月。(10分)</t>
  </si>
  <si>
    <t>1.2023级研究生新生校歌合唱比赛三等奖（2分）。
2.高校教职就业经验分享会（1分）。
3.“筑梦研途，语你通行”——朋辈分享系列讲座两场（2分）。
4.担任助教1学年（4分）。
5.学术讲座10次（10分）。</t>
  </si>
  <si>
    <t>周义凯</t>
  </si>
  <si>
    <t>1. 研究论文《现代汉语句长分布的普遍性和特殊性》，《外语教学与研究》2023年第5期，权威期刊，第一作者，2023年9月20日（30分）；
2. 书评 Dependency Structure from Syntax to Discourse. A Corpus Study of Journalistic English，Journal of Quantitative Linguistic 31(2)，SSCI，第一作者，2024年4月16日（15分）；
3. 研究论文 Modifying Language for a Higher Goal: Investigating Quantitative Features of Apple’s Launch Event Speech from 2016 to 2022，Journal of Quantitative Linguistics 31(2)，SSCI，第一作者，2024年4月26日（30分）；
4. 研究论文《ChatGPT掌握现代汉语书面语的句长规律了吗？》，《语言文字应用》2024年第2期，CSSCI，第一作者，2024年5月15日（16分）；
5. 研究论文《中国式现代化进程中方言与共同语的关系——兼述虚拟言语社区的地位和功能》，《浙江大学学报（人文社会科学版）》2024年第8期，一级期刊，第一作者，2024年8月15日（20分）。</t>
  </si>
  <si>
    <t>1. 学生干部支委加分（支部书记）（15分）；
2. 外国语学院夏令营志愿者（2分）；
3. “筑梦研途，语你同行”朋辈分享系列讲座【量性研究】（1分）；
4. 2023级研究生新生校歌合唱比赛（3分）；
5. 2023年校秋季运动会（5分）；
6. 参加学院组织的学术讲座8场（8分）；
7. 大学英语助教一学年（4分）。</t>
  </si>
  <si>
    <t>胡竞丹</t>
  </si>
  <si>
    <t>1. The influence of age at first regular digital device access on digital reading performance: the mediating effect of cognitive flexibility. Humanities &amp; Social Sciences Communications, SSCI, 二作（导师一作），2024-07（30分）；
2. 国际学术会议宣读论文，“多视角二语研究”国际研讨会，早期语言活动对于二语阅读的影响（4分）；
3. 国际学术会议宣读论文，首届西浦应用语言学与人工智能国际研讨会，A multilevel analysis of gendered patterns linking ICT availability, quality, readiness and digital reading performance（4分）；
4. 专业学术相关竞赛，中国外文局亚太传播中心主办大学生英语竞赛，协会级别，一等奖（3分）
5. 国内学术会议宣读论文，第一届语言科学与多语智能应用论坛暨第三届语言学与跨学科研究研讨会摘要全文. Investigating class size and adolescents’ digital reading performance（2分）</t>
  </si>
  <si>
    <t>1. 2023级研究生新生校歌合唱比赛二等奖，（3分）
2.参加高校教职就业分享会，（1分）
助教一学年（两学期），（4分）
3. 参加10次讲座，（10分）
4. 学年团支书评级优秀，（12分）
5. 外国语学院第十届高层学术论坛暨求是导师学校系列活动（1分）
6. 2023年校秋季运动会接力12名（三等奖），5分
7. “理解当代中国”外语能力大赛工作人员（1分）
8. 外交礼仪培训（1分）
9. “听君隽语，启航未来”之生涯纵横——校友回访·就业分享会（1分）</t>
  </si>
  <si>
    <t>朱含汐</t>
  </si>
  <si>
    <t>1.（书评折半）《外交翻译史研究的价值、路径与任务——兼评&lt;龙与狮的对话：翻译与马戛尔尼访华使团&gt;》，《上海翻译》，CSSCI，一作，2024-03；（8分）
2.《中华教育文化基金会编译委员会对民国翻译事业的赞助与贡献》，《外文研究》，普刊，一作，2024-08；（4分）
3.《关于探索中国特色翻译理论的几个问题——许钧教授访谈录》，《中华译学》，普刊，一作，2024-06； （2分）
4.《翻译活动中的性别问题——《性别与翻译新视角：跨国对话的新声音》评介》 ，《外国语言文学》，普刊，一作，2024-02；（2分）
5. 译著13万字 （11分）
6. 国际会议宣读：“The Fourth International Conference on Chinese Translation History”,2023-12-14；（4分）国内会议宣读：“第二届中华翻译研究青年学者论坛”，2024-06-08；（2分）
7.2023年《英语世界杯》全国大学生翻译大赛一等奖（校、协会、行业级）（3分）
8.第二届“外文奖”全国大学生英语翻译大赛（第一场）全国三等奖 （1分）</t>
  </si>
  <si>
    <t>1.学术讲座+10
2.助教一学期+2
3.“格物致知”翻译分论坛+0.5
4.“格物致知”开幕式+0.5
5.“听君隽语，启航未来”之生涯纵横——校友回访·就业分享会+1
6.外国语学院第十届高层学术论坛暨求是导师学校系列活动+1
7.2023级研究生新生校歌合唱比赛+0.5
8.第二届中华翻译研究青年学者论坛暨《中华译学》出版发布会志愿者+2
9.第二届当代英美文学翻译论坛+2
10.校博士生会考核良好+6</t>
  </si>
  <si>
    <t>石亚瑀</t>
  </si>
  <si>
    <r>
      <rPr>
        <sz val="10"/>
        <color rgb="FF000000"/>
        <rFont val="Microsoft YaHei"/>
        <charset val="134"/>
      </rPr>
      <t>1. Features of translation policies on the Chinese mainland (1979–2021)，Target，SSCI，3/4（通讯作者），2024.3.22  （7.5分）</t>
    </r>
    <r>
      <rPr>
        <sz val="10"/>
        <rFont val="宋体"/>
        <charset val="134"/>
      </rPr>
      <t xml:space="preserve">
</t>
    </r>
    <r>
      <rPr>
        <sz val="10"/>
        <color rgb="FF000000"/>
        <rFont val="Microsoft YaHei"/>
        <charset val="134"/>
      </rPr>
      <t>2. 国际组织语言政策，教育部采纳，2/2，2023.10.12  (8分)</t>
    </r>
    <r>
      <rPr>
        <sz val="10"/>
        <rFont val="宋体"/>
        <charset val="134"/>
      </rPr>
      <t xml:space="preserve">
</t>
    </r>
    <r>
      <rPr>
        <sz val="10"/>
        <color rgb="FF000000"/>
        <rFont val="Microsoft YaHei"/>
        <charset val="134"/>
      </rPr>
      <t>3. 智库成果，中央采纳，2/4，2023.12 （7.5分）</t>
    </r>
    <r>
      <rPr>
        <sz val="10"/>
        <rFont val="宋体"/>
        <charset val="134"/>
      </rPr>
      <t xml:space="preserve">
</t>
    </r>
    <r>
      <rPr>
        <sz val="10"/>
        <color rgb="FF000000"/>
        <rFont val="Microsoft YaHei"/>
        <charset val="134"/>
      </rPr>
      <t>4. 中国语言政策数据库建设及研究，浙江省哲学社会科学重点研究基地课题，2/5，2024.3 （8分）</t>
    </r>
    <r>
      <rPr>
        <sz val="10"/>
        <rFont val="宋体"/>
        <charset val="134"/>
      </rPr>
      <t xml:space="preserve">
</t>
    </r>
    <r>
      <rPr>
        <sz val="10"/>
        <color rgb="FF000000"/>
        <rFont val="Microsoft YaHei"/>
        <charset val="134"/>
      </rPr>
      <t>5. 史家却得译家名：何兆武的学术翻译之路，南开大学外国语学院第三届全国外语研究生学术论坛，2023.11.25 （2分）</t>
    </r>
    <r>
      <rPr>
        <sz val="10"/>
        <rFont val="宋体"/>
        <charset val="134"/>
      </rPr>
      <t xml:space="preserve">
</t>
    </r>
    <r>
      <rPr>
        <sz val="10"/>
        <color rgb="FF000000"/>
        <rFont val="Microsoft YaHei"/>
        <charset val="134"/>
      </rPr>
      <t>6. 何兆武学术翻译实践与思想钩沉，第二届中华翻译研究青年学者论坛，2024.6.8 （2分）</t>
    </r>
    <r>
      <rPr>
        <sz val="10"/>
        <rFont val="宋体"/>
        <charset val="134"/>
      </rPr>
      <t xml:space="preserve">
</t>
    </r>
  </si>
  <si>
    <t>1. 讲座卡10
2. “筑梦研途，语你同行”朋辈分享系列讲座【量性研究】 1
3. 2023级研究生新生校歌合唱比赛 0.5
4. 高校教职就业分享会 1
5. 外国语学院第十届高层学术论坛暨求是导师学校系列活动 1
6. 外国语学院2024党史校史知识竞赛 1.5
7. “格物致知”翻译分论坛 0.5。</t>
  </si>
  <si>
    <t>张雨阳</t>
  </si>
  <si>
    <t>1. 论文：“The dimensionality of L2 teacher self-regulation strategies and its interactions with teacher self-efficacy: Exploratory structural equation modeling”；System; SSCI一区，第二作者（导师一作），20240307，30分
2. 科研项目：“ChatGPT 对中国大学生语言能力和创造力的影响研究”；国家语委科研项目；省部级；主参排名前三；立项时间2024年1月，8分
3.学术会议：“Learners with low working memory capacity benefit more from the presence of an instructor’s face in video lectures”；中国语文现代化学会神经语言学研究分会第三届年会；国内学术会议；第一作者；20231021，2分</t>
  </si>
  <si>
    <t>1. 2023级研究生新生校歌合唱比赛班级二等奖, （3分）
2. “筑梦研途，语你同行”朋辈分享系列讲座【量性研究】，（1分）
3. 外国语学院第十届高层学术论坛暨求是导师学校系列活动，（1分）</t>
  </si>
  <si>
    <t>王慧</t>
  </si>
  <si>
    <t>1.Effects of speaker types and L1 backgrounds on the linguistic complexity of learners' writing. International Journal of Applied Linguistics, SSCI, 第一作者，2023年11月，30分。
2.Research trends in language testing over the past four decades (1984–2023): A bibliometric analysis，第一届语言能力发展与评估国际研讨会，第一作者，2023年10月，4分。
3.Linguistic complexity differences in EFL and ESL learners' writings: An information-theoretic approach, 第十届中国第二语言习得国际研讨会，第一作者，2023年10月，2分。
4.Revisiting the validity of traditional vs. quantitative lexical complexity in argumentative writing by Chinese EFL learners: The effects of English proficiency and topic，10th International Conference of the Asian Association for Language Assessment (AALA), 通讯作者，2024年8月，4分。</t>
  </si>
  <si>
    <t>1.学术讲座10次，10分
2.2023新生校歌合唱比赛二等奖，3分
3.第一届语言能力发展与评估国际研讨会志愿者，2分</t>
  </si>
  <si>
    <t>贾云涵</t>
  </si>
  <si>
    <t>1.Review of Sarda &amp; Lena (2023): Existential constructions across languages: Forms, meanings and functions, Functions of Language. SSCI. 书评，第一作者，2024年6月 (online发表). （0.8* 30/2=12分）
2.The English politeness marker please in Chinese, Journal of Pragmatics. SSCI. 独作，2024年7月 (online 发表) . （30*0.8=24分）
3.“I’m like, ‘Wow!’” The Variation between Be Like and Say in British English，2024年浙江大学外国语学院青年学术论坛, 国内会议, 独作, 2024年5月. （2分）</t>
  </si>
  <si>
    <t>1. 参与学院组织的重要论坛、学术讲座等活动（2分）；
2.参加外国语学院2023级研究生新生校歌合唱比赛 （2分）；
3. 担任外国语学院夏令营志愿者 （2分）</t>
  </si>
  <si>
    <t>张佳艺</t>
  </si>
  <si>
    <t>1. 参加AAAL 2024并宣读论文（4分）；
2. 参加第二届外语教育学术论坛并宣读论文（2分）；
3. 参加清华大学外文系博士后及研究生学术论坛并宣读论文（2分）；
4. 参加南开大学外国语学院研究生学术论坛并宣读论文（2分）；
5. “一带一路”全国大学生英语演讲大赛一等奖（协会级3分）；
6. 全国大学生英语翻译大赛一等奖（协会级3分）；
7. 全国大学生英语词汇大赛一等奖（协会级3分）。省级以下比赛上限8分</t>
  </si>
  <si>
    <t>1. 外应三班生涯发展委员（9分）；
2. 新生合唱比赛（5分）；
3. 外国语学院师生气排球比赛（3分）；
4. 讲座（10分）；
5. 1124高校行政就业分享会（1分）；
6. 格物致知论坛（1分）；
7. 助教助管（4分）。</t>
  </si>
  <si>
    <t>王贵</t>
  </si>
  <si>
    <t>1. 论文名称:Diachronic changes of number use in written American
English from 1923 to 2008
刊物名称：Language Sciences
刊物等级：SSCI
作者排序：1
发表时间：2024年6月21日（online） （30*0.8=24分）
2. 国际学术会议宣读论文：Kolmogorov complexity metrics in assessing L2 proficiency: An information-theoretic approach
会议名称：第十届中国第二语言习得研究国际研讨会
宣读时间：2023年10月28号 （4分）</t>
  </si>
  <si>
    <t>1. 参与学院组织的重要论坛、学术讲座等活动（10分）；
2. 2023级研究生新生校歌合唱比赛（2分）</t>
  </si>
  <si>
    <t>刘扬</t>
  </si>
  <si>
    <t>1、国际学术会议(4分):罗迪·道伊尔《撞上门的女人》中的物性伦理，“文学对话与文明互鉴中国-爱尔兰文学交流与发展国际论坛，2024年7月；
2、国际学术会议(4分):科尔姆·麦卡恩《转吧·这伟大的世界》中的愉悦伦理与其共同体精神，“2024文学伦理学批评理论与实践论坛暨第四届文学伦理学批评国际研修班”，2024年8月；</t>
  </si>
  <si>
    <t>1、学术讲座10次（10分）；
2、学生工作：担任研博会主席一学年，考核优秀（15分）；
3、学生工作：担任副班长兼心理委员一学年，考核优秀（9分）；
4、助教：外国语学院研究生英语学术水平提升助教一个长学期（2分）；
5、志愿活动：第五届文学伦理学跨学科研究大学生领航论坛（2分）；
6、美育：“2023级研究生新生校歌合唱比赛”（2分）；
7、劳育：格物致知论坛开幕式0.5；格物致知文学分论坛0.5；“听君隽语，启航未来”之生涯纵横——校友回访·就业分享会1.0；浙江大学外国语学院2024迎新晚会，1.0;高校教职就业分享会，1.0（未公示，已提供自证材料）；乘风计划•技能讲堂第三期推文排版，1.0；“筑梦研途，语你同行”朋辈分享系列讲座【量性研究】，1.0；“筑梦研途，语你同行”朋辈分享系列讲座【质性研究】，1.0；1124高校行政就业分享会，1.0；（8分）</t>
  </si>
  <si>
    <t>陈子轩</t>
  </si>
  <si>
    <t xml:space="preserve"> 1.作为主要参与人员（排名第三）参与国家社会科学基金青年项目（霍夫曼斯塔尔作品中的视觉感知与身体表达研究），鉴定等级为优秀 （10分） 
2.第五届文学伦理学批评跨学科研究大学生领航论坛，国际会议论文宣读，文化技术研究对后人类主义研究的范式革新：以齐格特和哈拉维为核心，2024.6.16 （4分）</t>
  </si>
  <si>
    <t>1.通识核心课《现代德语文学流派》助教，一学年 （4分）
2.外院研八支部纪检委员 （12分）
3.讲座10次 （10分）
4.三好杯篮球赛 （0.5分）</t>
  </si>
  <si>
    <t>庄滨源</t>
  </si>
  <si>
    <t>1.国家语委省部级科研项目“大语言模型对中国大学生语言能力和创造能力的影响研究”，主参（8分）；
2.中国语文现代化学会神经语言学研究分会第三届年会，论文宣读，2023.10, Consistency of Facial Cues and Bilingual Language Control: An ERP study （2分）；
3.第七届中国心理语言学国际研讨会，论文宣读，2024.05, Voluntary Language Switching in Code-mixed Phrases: An Exploratory Study of Chinese-English Bilinguals（4分）。</t>
  </si>
  <si>
    <t>1.学术讲座10次（10分）；
2.2023级新生合唱比赛（3分）。</t>
  </si>
  <si>
    <t>袁祉欣</t>
  </si>
  <si>
    <t>1.论文名称：Writing Emotions in the Mother-Daughter Relationship: Annie Ernaux’s A Woman’s Story 刊物名称：The Proceedings of 2023 Youth Academic Forum on Linguistic, Literature,
 Translation and Culture 刊物等级：普刊 作者排序：1发表时间：2024年4月  （4分）
2.译作：《动物有话说——我是“颜值控”》 出版时间：2024年4月 ISBN：978-7-5396-7775-0 （12分）</t>
  </si>
  <si>
    <t>1.全国法语专业本硕博和中学生学术创新论坛决赛暨法语学科拔尖创新人才高层论坛（2分） 
2.亚运会志愿者 （5分）</t>
  </si>
  <si>
    <t>12346001</t>
  </si>
  <si>
    <t>王佳希</t>
  </si>
  <si>
    <t>1.“幽默的具身研究——《身势幽默：文学、具身认知以及身势语动力学》述评”，《认知诗学》，普通期刊书评，二作（导师一作），2023年12月（2分）
2.“论《同情者》中的双向模拟与身份认同困境”，《镇江高专学报》，普通期刊论文，独作，2024年1月（4分）
3.“莫里森《家》中的情感认知与黑人身体书写”，“第六届认知诗学国际学术研讨会”，国际会议宣读论文，2023年11月11-12日（4分）
4.“乔伊斯的事件性书写——重读《都柏林人》”，“第六届北京外国语大学英语语言文学研究生论坛”，国内会议宣读论文，2024年6月15日（2分）</t>
  </si>
  <si>
    <t xml:space="preserve">1.外国语学院研博会任职一年，劳育，6分
2.学术讲座卡6次，劳育，6分
3.助教一个长学期，劳育，2分
4.2023级研究生新生校歌合唱比赛三等奖，美育，2分
5.“筑梦研途，语你同行”朋辈分享系列讲座【质性研究】2023.11.14，劳育，1分 
6.“筑梦研途，语你同行”朋辈分享系列讲座【量性研究】2023.11.15，劳育，1分 
7.高校教职就业分享会2023.10.27，劳育， 1分 
8.“格物致知”文学分论坛2024.6.1，劳育，0.5分  </t>
  </si>
  <si>
    <t>辛梦飞</t>
  </si>
  <si>
    <t>1.求是杯省三等奖（4分）
2.国内会议*2 （4分）</t>
  </si>
  <si>
    <t>1.求是学院丹青学园兼职辅导员 （12分）
2.助教一年 （4分）
3.亚运会志愿者 （5分）</t>
  </si>
  <si>
    <t>隆蝉忆</t>
  </si>
  <si>
    <t>1. 从细读到远观：数智时代人文研究的新路向 《当代修辞学》，CSSCI ，第二作者（导师一作）， 2024年6月（16分）。</t>
  </si>
  <si>
    <t>1. 2023级研究生新生校歌合唱比赛（3分）。</t>
  </si>
  <si>
    <t>武天琪</t>
  </si>
  <si>
    <t>1.第二届数据科学与二语研究国际研讨会：Implicit aptitude and L2 attainment:Evidence from artificial language learning（4分）；
2.第一届语言能力发展与评估国际研讨会：Effect of implicit aptitude on L2 writing performance in the continuation task:Insights from the priming paradigm（4分）。</t>
  </si>
  <si>
    <t>1. 第一届语言能力发展与评估国际研讨会志愿者工时12小时（2分）；
2. 讲座7次（7分）。</t>
  </si>
  <si>
    <t>周欣安</t>
  </si>
  <si>
    <t>无</t>
  </si>
  <si>
    <t>1. 助教：担任大英助教 一学年（4分）
2.学生工作：党支部纪检委员，考核等级（12分）
3. 2023级研究生新生校歌合唱比赛 （2分）
4. 2023年语言能力发展与评估国际研讨会 （2分）
5. 外国语学院第十届高层学术论坛暨求是导师学校系列活动 （1分）
6 参与学院组织的重要论坛、学术讲座等活动（10分）</t>
  </si>
  <si>
    <t>赵梦迪</t>
  </si>
  <si>
    <t>1.《德国选择党的政治生态、外交和对华方针及我方对策》2024年6月30日 研究报告，省部级、国家级采纳 均分后（8分）
2.第三届“社会文化理论与外语教育研究”学术会议宣读论文《多语身份建构：基于留德中国大学生的个案研究》2024年5月18日 （2分）</t>
  </si>
  <si>
    <t>1.学院讲座2次（2分）
2.2023-2024秋冬学期德语系助教（2分）
3.2023-2024学年春夏学期德语系助（2分）</t>
  </si>
  <si>
    <t>吴景颐</t>
  </si>
  <si>
    <t>1. Is science more masculine? Gendered language adapt to genre rather than gender, 中国心理语言学国际研讨会，国际会议，第一作者，2024年5月（4分）。</t>
  </si>
  <si>
    <t>1. 新生合唱（3分）；
2. 秋季运动会（3分）；
3. 外国语学院第十届高层学术论坛暨求是导师学校系列活动（1分）；
4. 2023年语言能力发展与评估国际研讨会（2分）。</t>
  </si>
  <si>
    <t>邢佳仪</t>
  </si>
  <si>
    <t>1、国际会议（4分） ：2024年6月7日-9日，参加了第20届中国澳大利亚研究国际学术研讨会新时代的中澳关系：机遇与前瞻，并在会上宣读论文《图像中的澳大利亚：杰拉尔德·穆南〈边境地区〉中的后现代崇高》；
2、国内会议（2分）：2023年11月11日，参加“人类文明新形态与外国文学研究”——2023 年中国外国文学跨学科研宄高峰论坛暨中英语言文化比较专业委员会首届年会，宣读论文的题目是《科尔姆·托宾〈大师〉中的早熟儿童与文化焦虑》；</t>
  </si>
  <si>
    <t>1、参加学院组织的讲座（3分）；
2、美育：参加校歌合唱比赛（2分）；
3、助教：担任23-24秋冬学期助教（2分）；</t>
  </si>
  <si>
    <t>石一楠</t>
  </si>
  <si>
    <t>1、国内会议（2分） ：试比较鲁迅与奥威尔小说中知识分子的知行悖反——兼比较其知识分子观，2024清华大学人文学院博士生论坛，2024年5月25日；
2、国内会议（2分）：声望的钳制：《缅甸岁月》权谋书写中的双重操演与伦理困境，浙江大学第14届“格物致知”博士生学术创新论坛暨浙江大学第490期博士生创新论坛，2024年6月1日；
3、国际会议（4分）：Ageism and Aged Women Ethic in Olive Kitteridge from the Perspective of Eastern Ethics，2024文学伦理学批评理论与实践论坛暨第四届文学伦理学批评国际研修班，国际会议宣读，8月23日-25日；</t>
  </si>
  <si>
    <t>1、2023秋学期助教，2分
2. 第五届文学伦理学跨学科研究大学生领航论坛，2分</t>
  </si>
  <si>
    <t>杨牧</t>
  </si>
  <si>
    <t>1.2023年广外应用语言学会议《标注层级对依存关系影响吗？基于字层级-词层级树库对的计量研究》，国内会议（2分）。</t>
  </si>
  <si>
    <t>1.“格物致知”论坛开幕式（0.5分）；
2.“格物致知”文学分论坛（0.5分）；
3.参加讲座3场（3分）；
4.第十届高层学术论坛（1分）。</t>
  </si>
  <si>
    <t>12346011</t>
  </si>
  <si>
    <t>吴茂</t>
  </si>
  <si>
    <t>/</t>
  </si>
  <si>
    <t>张馨文</t>
  </si>
  <si>
    <t>1.2023-2024学年春夏学期《应用语言学导论》助教 （2分）
2.2023-2024学年秋冬学期《综合德语I》助教 （2分）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</si>
</sst>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sz val="11"/>
      <color rgb="FF000000"/>
      <name val="宋体"/>
      <charset val="134"/>
    </font>
    <font>
      <b/>
      <sz val="16"/>
      <color rgb="FF000000"/>
      <name val="Microsoft YaHei"/>
      <charset val="134"/>
    </font>
    <font>
      <b/>
      <sz val="11"/>
      <color rgb="FF000000"/>
      <name val="Microsoft YaHei"/>
      <charset val="134"/>
    </font>
    <font>
      <sz val="10"/>
      <color rgb="FF000000"/>
      <name val="Microsoft YaHei"/>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lignment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 fillId="0" borderId="0" xfId="0" applyFont="1" applyFill="1" applyAlignment="1">
      <alignment horizontal="left"/>
    </xf>
    <xf numFmtId="0" fontId="1" fillId="0" borderId="0" xfId="0" applyFont="1" applyFill="1" applyAlignment="1">
      <alignment horizontal="left" vertical="center"/>
    </xf>
    <xf numFmtId="0" fontId="4" fillId="0" borderId="3"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30"/>
  <sheetViews>
    <sheetView tabSelected="1" zoomScale="55" zoomScaleNormal="55" workbookViewId="0">
      <selection activeCell="F44" sqref="$A1:$XFD1048576"/>
    </sheetView>
  </sheetViews>
  <sheetFormatPr defaultColWidth="9" defaultRowHeight="14" customHeight="1"/>
  <cols>
    <col min="1" max="1" width="8.33333333333333" style="1" customWidth="1"/>
    <col min="2" max="2" width="12.3333333333333" style="1" customWidth="1"/>
    <col min="3" max="4" width="23.5" style="1" customWidth="1"/>
    <col min="5" max="5" width="30.6666666666667" style="2" customWidth="1"/>
    <col min="6" max="6" width="50.6666666666667" style="1" customWidth="1"/>
    <col min="7" max="7" width="15" style="1" customWidth="1"/>
    <col min="8" max="8" width="20.6666666666667" style="1" customWidth="1"/>
    <col min="9" max="9" width="14.6666666666667" style="1" customWidth="1"/>
    <col min="10" max="10" width="50.6666666666667" style="1" customWidth="1"/>
    <col min="11" max="11" width="8.33333333333333" style="1" customWidth="1"/>
    <col min="12" max="13" width="14.6666666666667" style="1" customWidth="1"/>
    <col min="14" max="14" width="16.6666666666667" style="1" customWidth="1"/>
    <col min="15" max="16384" width="9" style="3"/>
  </cols>
  <sheetData>
    <row r="1" ht="28.5" customHeight="1" spans="1:14">
      <c r="A1" s="4" t="s">
        <v>0</v>
      </c>
      <c r="B1" s="4"/>
      <c r="C1" s="4"/>
      <c r="D1" s="4"/>
      <c r="E1" s="4"/>
      <c r="F1" s="4"/>
      <c r="G1" s="4"/>
      <c r="H1" s="4"/>
      <c r="I1" s="4"/>
      <c r="J1" s="4"/>
      <c r="K1" s="4"/>
      <c r="L1" s="4"/>
      <c r="M1" s="4"/>
      <c r="N1" s="4"/>
    </row>
    <row r="2" ht="28.5" customHeight="1" spans="1:14">
      <c r="A2" s="4" t="s">
        <v>1</v>
      </c>
      <c r="B2" s="4"/>
      <c r="C2" s="4"/>
      <c r="D2" s="4"/>
      <c r="E2" s="4"/>
      <c r="F2" s="4"/>
      <c r="G2" s="4"/>
      <c r="H2" s="4"/>
      <c r="I2" s="4"/>
      <c r="J2" s="4"/>
      <c r="K2" s="4"/>
      <c r="L2" s="4"/>
      <c r="M2" s="4"/>
      <c r="N2" s="4"/>
    </row>
    <row r="3" ht="22.5" customHeight="1" spans="1:14">
      <c r="A3" s="5"/>
      <c r="B3" s="5"/>
      <c r="C3" s="5"/>
      <c r="D3" s="5" t="s">
        <v>2</v>
      </c>
      <c r="E3" s="5" t="s">
        <v>3</v>
      </c>
      <c r="F3" s="5"/>
      <c r="G3" s="5"/>
      <c r="H3" s="5"/>
      <c r="I3" s="5"/>
      <c r="J3" s="5" t="s">
        <v>4</v>
      </c>
      <c r="K3" s="5"/>
      <c r="L3" s="5"/>
      <c r="M3" s="5" t="s">
        <v>5</v>
      </c>
      <c r="N3" s="5" t="s">
        <v>6</v>
      </c>
    </row>
    <row r="4" ht="72" customHeight="1" spans="1:14">
      <c r="A4" s="5" t="s">
        <v>7</v>
      </c>
      <c r="B4" s="5" t="s">
        <v>8</v>
      </c>
      <c r="C4" s="5" t="s">
        <v>9</v>
      </c>
      <c r="D4" s="5" t="s">
        <v>10</v>
      </c>
      <c r="E4" s="5" t="s">
        <v>11</v>
      </c>
      <c r="F4" s="5" t="s">
        <v>12</v>
      </c>
      <c r="G4" s="5" t="s">
        <v>13</v>
      </c>
      <c r="H4" s="5" t="s">
        <v>14</v>
      </c>
      <c r="I4" s="5" t="s">
        <v>15</v>
      </c>
      <c r="J4" s="5" t="s">
        <v>16</v>
      </c>
      <c r="K4" s="5" t="s">
        <v>5</v>
      </c>
      <c r="L4" s="5" t="s">
        <v>17</v>
      </c>
      <c r="M4" s="5" t="s">
        <v>18</v>
      </c>
      <c r="N4" s="5" t="s">
        <v>19</v>
      </c>
    </row>
    <row r="5" ht="409" customHeight="1" spans="1:14">
      <c r="A5" s="6">
        <v>1</v>
      </c>
      <c r="B5" s="6" t="s">
        <v>20</v>
      </c>
      <c r="C5" s="6" t="s">
        <v>21</v>
      </c>
      <c r="D5" s="6" t="s">
        <v>22</v>
      </c>
      <c r="E5" s="6">
        <v>93.333</v>
      </c>
      <c r="F5" s="7" t="s">
        <v>23</v>
      </c>
      <c r="G5" s="6">
        <v>127.4</v>
      </c>
      <c r="H5" s="6">
        <f t="shared" ref="H5:H30" si="0">SUM(E5,G5)</f>
        <v>220.733</v>
      </c>
      <c r="I5" s="9">
        <f>RANK(H5,$H$5:$H$30)</f>
        <v>1</v>
      </c>
      <c r="J5" s="7" t="s">
        <v>24</v>
      </c>
      <c r="K5" s="6">
        <v>19</v>
      </c>
      <c r="L5" s="9">
        <f>RANK(K5,$K$5:$K$30)</f>
        <v>10</v>
      </c>
      <c r="M5" s="6">
        <f t="shared" ref="M5:M30" si="1">H5*0.7+K5*0.3</f>
        <v>160.2131</v>
      </c>
      <c r="N5" s="9">
        <f>RANK(M5,$M$5:$M$30)</f>
        <v>1</v>
      </c>
    </row>
    <row r="6" ht="237" customHeight="1" spans="1:16">
      <c r="A6" s="6">
        <v>2</v>
      </c>
      <c r="B6" s="6">
        <v>12346021</v>
      </c>
      <c r="C6" s="6" t="s">
        <v>25</v>
      </c>
      <c r="D6" s="6" t="s">
        <v>22</v>
      </c>
      <c r="E6" s="6">
        <v>95.67</v>
      </c>
      <c r="F6" s="7" t="s">
        <v>26</v>
      </c>
      <c r="G6" s="6">
        <v>111</v>
      </c>
      <c r="H6" s="6">
        <f t="shared" si="0"/>
        <v>206.67</v>
      </c>
      <c r="I6" s="9">
        <f>RANK(H6,$H$5:$H$30)</f>
        <v>2</v>
      </c>
      <c r="J6" s="7" t="s">
        <v>27</v>
      </c>
      <c r="K6" s="6">
        <v>38</v>
      </c>
      <c r="L6" s="9">
        <f>RANK(K6,$K$5:$K$30)</f>
        <v>3</v>
      </c>
      <c r="M6" s="6">
        <f t="shared" si="1"/>
        <v>156.069</v>
      </c>
      <c r="N6" s="9">
        <f>RANK(M6,$M$5:$M$30)</f>
        <v>2</v>
      </c>
      <c r="O6" s="10"/>
      <c r="P6" s="10"/>
    </row>
    <row r="7" ht="237" customHeight="1" spans="1:16">
      <c r="A7" s="6">
        <v>3</v>
      </c>
      <c r="B7" s="6">
        <v>12346012</v>
      </c>
      <c r="C7" s="6" t="s">
        <v>28</v>
      </c>
      <c r="D7" s="6" t="s">
        <v>22</v>
      </c>
      <c r="E7" s="6">
        <v>93.33</v>
      </c>
      <c r="F7" s="7" t="s">
        <v>29</v>
      </c>
      <c r="G7" s="6">
        <v>43</v>
      </c>
      <c r="H7" s="6">
        <f t="shared" si="0"/>
        <v>136.33</v>
      </c>
      <c r="I7" s="9">
        <f>RANK(H7,$H$5:$H$30)</f>
        <v>3</v>
      </c>
      <c r="J7" s="7" t="s">
        <v>30</v>
      </c>
      <c r="K7" s="6">
        <v>39</v>
      </c>
      <c r="L7" s="9">
        <f>RANK(K7,$K$5:$K$30)</f>
        <v>2</v>
      </c>
      <c r="M7" s="6">
        <f t="shared" si="1"/>
        <v>107.131</v>
      </c>
      <c r="N7" s="9">
        <f>RANK(M7,$M$5:$M$30)</f>
        <v>3</v>
      </c>
      <c r="O7" s="10"/>
      <c r="P7" s="10"/>
    </row>
    <row r="8" ht="286.5" customHeight="1" spans="1:16">
      <c r="A8" s="6">
        <v>4</v>
      </c>
      <c r="B8" s="6">
        <v>12346027</v>
      </c>
      <c r="C8" s="6" t="s">
        <v>31</v>
      </c>
      <c r="D8" s="6" t="s">
        <v>22</v>
      </c>
      <c r="E8" s="6">
        <v>94.4</v>
      </c>
      <c r="F8" s="7" t="s">
        <v>32</v>
      </c>
      <c r="G8" s="6">
        <v>37</v>
      </c>
      <c r="H8" s="6">
        <f t="shared" si="0"/>
        <v>131.4</v>
      </c>
      <c r="I8" s="9">
        <f>RANK(H8,$H$5:$H$30)</f>
        <v>5</v>
      </c>
      <c r="J8" s="7" t="s">
        <v>33</v>
      </c>
      <c r="K8" s="6">
        <v>25.5</v>
      </c>
      <c r="L8" s="9">
        <f>RANK(K8,$K$5:$K$30)</f>
        <v>7</v>
      </c>
      <c r="M8" s="6">
        <f t="shared" si="1"/>
        <v>99.63</v>
      </c>
      <c r="N8" s="9">
        <f>RANK(M8,$M$5:$M$30)</f>
        <v>4</v>
      </c>
      <c r="O8" s="1"/>
      <c r="P8" s="1"/>
    </row>
    <row r="9" ht="187.5" customHeight="1" spans="1:16">
      <c r="A9" s="6">
        <v>5</v>
      </c>
      <c r="B9" s="6">
        <v>12346007</v>
      </c>
      <c r="C9" s="6" t="s">
        <v>34</v>
      </c>
      <c r="D9" s="6" t="s">
        <v>22</v>
      </c>
      <c r="E9" s="6">
        <v>94.3</v>
      </c>
      <c r="F9" s="7" t="s">
        <v>35</v>
      </c>
      <c r="G9" s="6">
        <v>35</v>
      </c>
      <c r="H9" s="6">
        <f t="shared" si="0"/>
        <v>129.3</v>
      </c>
      <c r="I9" s="9">
        <f>RANK(H9,$H$5:$H$30)</f>
        <v>8</v>
      </c>
      <c r="J9" s="7" t="s">
        <v>36</v>
      </c>
      <c r="K9" s="6">
        <v>15.5</v>
      </c>
      <c r="L9" s="6">
        <f>RANK(K9,$K$5:$K$30)</f>
        <v>11</v>
      </c>
      <c r="M9" s="6">
        <f t="shared" si="1"/>
        <v>95.16</v>
      </c>
      <c r="N9" s="9">
        <f>RANK(M9,$M$5:$M$30)</f>
        <v>7</v>
      </c>
      <c r="O9" s="11"/>
      <c r="P9" s="1"/>
    </row>
    <row r="10" ht="171" customHeight="1" spans="1:16">
      <c r="A10" s="6">
        <v>6</v>
      </c>
      <c r="B10" s="6">
        <v>12346018</v>
      </c>
      <c r="C10" s="6" t="s">
        <v>37</v>
      </c>
      <c r="D10" s="6" t="s">
        <v>22</v>
      </c>
      <c r="E10" s="6">
        <v>95.33</v>
      </c>
      <c r="F10" s="7" t="s">
        <v>38</v>
      </c>
      <c r="G10" s="6">
        <v>40</v>
      </c>
      <c r="H10" s="6">
        <f t="shared" si="0"/>
        <v>135.33</v>
      </c>
      <c r="I10" s="9">
        <f>RANK(H10,$H$5:$H$30)</f>
        <v>4</v>
      </c>
      <c r="J10" s="7" t="s">
        <v>39</v>
      </c>
      <c r="K10" s="6">
        <v>5</v>
      </c>
      <c r="L10" s="6">
        <f>RANK(K10,$K$5:$K$30)</f>
        <v>21</v>
      </c>
      <c r="M10" s="6">
        <f t="shared" si="1"/>
        <v>96.231</v>
      </c>
      <c r="N10" s="9">
        <f>RANK(M10,$M$5:$M$30)</f>
        <v>5</v>
      </c>
      <c r="O10" s="10"/>
      <c r="P10" s="10"/>
    </row>
    <row r="11" ht="237" customHeight="1" spans="1:16">
      <c r="A11" s="6">
        <v>7</v>
      </c>
      <c r="B11" s="6">
        <v>12346009</v>
      </c>
      <c r="C11" s="6" t="s">
        <v>40</v>
      </c>
      <c r="D11" s="6" t="s">
        <v>22</v>
      </c>
      <c r="E11" s="8">
        <v>90</v>
      </c>
      <c r="F11" s="7" t="s">
        <v>41</v>
      </c>
      <c r="G11" s="6">
        <v>40</v>
      </c>
      <c r="H11" s="6">
        <f t="shared" si="0"/>
        <v>130</v>
      </c>
      <c r="I11" s="9">
        <f>RANK(H11,$H$5:$H$30)</f>
        <v>6</v>
      </c>
      <c r="J11" s="7" t="s">
        <v>42</v>
      </c>
      <c r="K11" s="6">
        <v>15</v>
      </c>
      <c r="L11" s="6">
        <f>RANK(K11,$K$5:$K$30)</f>
        <v>12</v>
      </c>
      <c r="M11" s="6">
        <f t="shared" si="1"/>
        <v>95.5</v>
      </c>
      <c r="N11" s="9">
        <f>RANK(M11,$M$5:$M$30)</f>
        <v>6</v>
      </c>
      <c r="O11" s="10"/>
      <c r="P11" s="10"/>
    </row>
    <row r="12" ht="138" customHeight="1" spans="1:16">
      <c r="A12" s="6">
        <v>8</v>
      </c>
      <c r="B12" s="6">
        <v>12346006</v>
      </c>
      <c r="C12" s="6" t="s">
        <v>43</v>
      </c>
      <c r="D12" s="6" t="s">
        <v>22</v>
      </c>
      <c r="E12" s="8">
        <v>92</v>
      </c>
      <c r="F12" s="7" t="s">
        <v>44</v>
      </c>
      <c r="G12" s="6">
        <v>38</v>
      </c>
      <c r="H12" s="6">
        <f t="shared" si="0"/>
        <v>130</v>
      </c>
      <c r="I12" s="9">
        <f>RANK(H12,$H$5:$H$30)</f>
        <v>6</v>
      </c>
      <c r="J12" s="7" t="s">
        <v>45</v>
      </c>
      <c r="K12" s="6">
        <v>6</v>
      </c>
      <c r="L12" s="6">
        <f>RANK(K12,$K$5:$K$30)</f>
        <v>19</v>
      </c>
      <c r="M12" s="6">
        <f t="shared" si="1"/>
        <v>92.8</v>
      </c>
      <c r="N12" s="9">
        <f>RANK(M12,$M$5:$M$30)</f>
        <v>8</v>
      </c>
      <c r="O12" s="10"/>
      <c r="P12" s="10"/>
    </row>
    <row r="13" ht="121.5" customHeight="1" spans="1:16">
      <c r="A13" s="6">
        <v>9</v>
      </c>
      <c r="B13" s="6">
        <v>12346014</v>
      </c>
      <c r="C13" s="6" t="s">
        <v>46</v>
      </c>
      <c r="D13" s="6" t="s">
        <v>22</v>
      </c>
      <c r="E13" s="8">
        <v>93.67</v>
      </c>
      <c r="F13" s="7" t="s">
        <v>47</v>
      </c>
      <c r="G13" s="6">
        <v>18</v>
      </c>
      <c r="H13" s="6">
        <f t="shared" si="0"/>
        <v>111.67</v>
      </c>
      <c r="I13" s="9">
        <f>RANK(H13,$H$5:$H$30)</f>
        <v>10</v>
      </c>
      <c r="J13" s="7" t="s">
        <v>48</v>
      </c>
      <c r="K13" s="6">
        <v>33</v>
      </c>
      <c r="L13" s="9">
        <f>RANK(K13,$K$5:$K$30)</f>
        <v>4</v>
      </c>
      <c r="M13" s="6">
        <f t="shared" si="1"/>
        <v>88.069</v>
      </c>
      <c r="N13" s="9">
        <f>RANK(M13,$M$5:$M$30)</f>
        <v>9</v>
      </c>
      <c r="O13" s="10"/>
      <c r="P13" s="10"/>
    </row>
    <row r="14" ht="187.5" customHeight="1" spans="1:16">
      <c r="A14" s="6">
        <v>10</v>
      </c>
      <c r="B14" s="6">
        <v>12346017</v>
      </c>
      <c r="C14" s="6" t="s">
        <v>49</v>
      </c>
      <c r="D14" s="6" t="s">
        <v>22</v>
      </c>
      <c r="E14" s="6">
        <v>91.33</v>
      </c>
      <c r="F14" s="7" t="s">
        <v>50</v>
      </c>
      <c r="G14" s="6">
        <v>28</v>
      </c>
      <c r="H14" s="6">
        <f t="shared" si="0"/>
        <v>119.33</v>
      </c>
      <c r="I14" s="9">
        <f>RANK(H14,$H$5:$H$30)</f>
        <v>9</v>
      </c>
      <c r="J14" s="7" t="s">
        <v>51</v>
      </c>
      <c r="K14" s="6">
        <v>12</v>
      </c>
      <c r="L14" s="6">
        <f>RANK(K14,$K$5:$K$30)</f>
        <v>14</v>
      </c>
      <c r="M14" s="6">
        <f t="shared" si="1"/>
        <v>87.131</v>
      </c>
      <c r="N14" s="9">
        <f>RANK(M14,$M$5:$M$30)</f>
        <v>10</v>
      </c>
      <c r="O14" s="10"/>
      <c r="P14" s="10"/>
    </row>
    <row r="15" ht="204" customHeight="1" spans="1:16">
      <c r="A15" s="6">
        <v>11</v>
      </c>
      <c r="B15" s="6">
        <v>12346002</v>
      </c>
      <c r="C15" s="6" t="s">
        <v>52</v>
      </c>
      <c r="D15" s="6" t="s">
        <v>22</v>
      </c>
      <c r="E15" s="8">
        <v>91.67</v>
      </c>
      <c r="F15" s="7" t="s">
        <v>53</v>
      </c>
      <c r="G15" s="6">
        <v>8</v>
      </c>
      <c r="H15" s="6">
        <f t="shared" si="0"/>
        <v>99.67</v>
      </c>
      <c r="I15" s="6">
        <f>RANK(H15,$H$5:$H$30)</f>
        <v>18</v>
      </c>
      <c r="J15" s="7" t="s">
        <v>54</v>
      </c>
      <c r="K15" s="6">
        <v>48</v>
      </c>
      <c r="L15" s="9">
        <f>RANK(K15,$K$5:$K$30)</f>
        <v>1</v>
      </c>
      <c r="M15" s="6">
        <f t="shared" si="1"/>
        <v>84.169</v>
      </c>
      <c r="N15" s="6">
        <f>RANK(M15,$M$5:$M$30)</f>
        <v>11</v>
      </c>
      <c r="O15" s="1"/>
      <c r="P15" s="1"/>
    </row>
    <row r="16" ht="88.5" customHeight="1" spans="1:14">
      <c r="A16" s="6">
        <v>12</v>
      </c>
      <c r="B16" s="6">
        <v>12346010</v>
      </c>
      <c r="C16" s="6" t="s">
        <v>55</v>
      </c>
      <c r="D16" s="6" t="s">
        <v>22</v>
      </c>
      <c r="E16" s="6">
        <v>92</v>
      </c>
      <c r="F16" s="7" t="s">
        <v>56</v>
      </c>
      <c r="G16" s="6">
        <v>14</v>
      </c>
      <c r="H16" s="6">
        <f t="shared" si="0"/>
        <v>106</v>
      </c>
      <c r="I16" s="6">
        <f>RANK(H16,$H$5:$H$30)</f>
        <v>14</v>
      </c>
      <c r="J16" s="12" t="s">
        <v>57</v>
      </c>
      <c r="K16" s="6">
        <v>26.5</v>
      </c>
      <c r="L16" s="9">
        <f>RANK(K16,$K$5:$K$30)</f>
        <v>6</v>
      </c>
      <c r="M16" s="6">
        <f t="shared" si="1"/>
        <v>82.15</v>
      </c>
      <c r="N16" s="6">
        <f>RANK(M16,$M$5:$M$30)</f>
        <v>12</v>
      </c>
    </row>
    <row r="17" ht="138" customHeight="1" spans="1:16">
      <c r="A17" s="6">
        <v>13</v>
      </c>
      <c r="B17" s="6">
        <v>12346019</v>
      </c>
      <c r="C17" s="6" t="s">
        <v>58</v>
      </c>
      <c r="D17" s="6" t="s">
        <v>22</v>
      </c>
      <c r="E17" s="6">
        <v>93</v>
      </c>
      <c r="F17" s="7" t="s">
        <v>59</v>
      </c>
      <c r="G17" s="6">
        <v>14</v>
      </c>
      <c r="H17" s="6">
        <f t="shared" si="0"/>
        <v>107</v>
      </c>
      <c r="I17" s="6">
        <f>RANK(H17,$H$5:$H$30)</f>
        <v>13</v>
      </c>
      <c r="J17" s="13" t="s">
        <v>60</v>
      </c>
      <c r="K17" s="6">
        <v>13</v>
      </c>
      <c r="L17" s="6">
        <f>RANK(K17,$K$5:$K$30)</f>
        <v>13</v>
      </c>
      <c r="M17" s="6">
        <f t="shared" si="1"/>
        <v>78.8</v>
      </c>
      <c r="N17" s="6">
        <f>RANK(M17,$M$5:$M$30)</f>
        <v>13</v>
      </c>
      <c r="O17" s="10"/>
      <c r="P17" s="10"/>
    </row>
    <row r="18" ht="121.5" customHeight="1" spans="1:14">
      <c r="A18" s="6">
        <v>14</v>
      </c>
      <c r="B18" s="6">
        <v>12346008</v>
      </c>
      <c r="C18" s="6" t="s">
        <v>61</v>
      </c>
      <c r="D18" s="6" t="s">
        <v>22</v>
      </c>
      <c r="E18" s="6">
        <v>93</v>
      </c>
      <c r="F18" s="7" t="s">
        <v>62</v>
      </c>
      <c r="G18" s="6">
        <v>16</v>
      </c>
      <c r="H18" s="6">
        <f t="shared" si="0"/>
        <v>109</v>
      </c>
      <c r="I18" s="6">
        <f>RANK(H18,$H$5:$H$30)</f>
        <v>11</v>
      </c>
      <c r="J18" s="14" t="s">
        <v>63</v>
      </c>
      <c r="K18" s="6">
        <v>7</v>
      </c>
      <c r="L18" s="6">
        <f>RANK(K18,$K$5:$K$30)</f>
        <v>17</v>
      </c>
      <c r="M18" s="6">
        <f t="shared" si="1"/>
        <v>78.4</v>
      </c>
      <c r="N18" s="6">
        <f>RANK(M18,$M$5:$M$30)</f>
        <v>14</v>
      </c>
    </row>
    <row r="19" ht="171" customHeight="1" spans="1:14">
      <c r="A19" s="6">
        <v>15</v>
      </c>
      <c r="B19" s="6" t="s">
        <v>64</v>
      </c>
      <c r="C19" s="6" t="s">
        <v>65</v>
      </c>
      <c r="D19" s="6" t="s">
        <v>22</v>
      </c>
      <c r="E19" s="6">
        <v>90.333</v>
      </c>
      <c r="F19" s="7" t="s">
        <v>66</v>
      </c>
      <c r="G19" s="6">
        <v>12</v>
      </c>
      <c r="H19" s="6">
        <f t="shared" si="0"/>
        <v>102.333</v>
      </c>
      <c r="I19" s="6">
        <f>RANK(H19,$H$5:$H$30)</f>
        <v>15</v>
      </c>
      <c r="J19" s="7" t="s">
        <v>67</v>
      </c>
      <c r="K19" s="6">
        <v>19.5</v>
      </c>
      <c r="L19" s="9">
        <f>RANK(K19,$K$5:$K$30)</f>
        <v>9</v>
      </c>
      <c r="M19" s="6">
        <f t="shared" si="1"/>
        <v>77.4831</v>
      </c>
      <c r="N19" s="6">
        <f>RANK(M19,$M$5:$M$30)</f>
        <v>15</v>
      </c>
    </row>
    <row r="20" ht="55.5" customHeight="1" spans="1:14">
      <c r="A20" s="6">
        <v>16</v>
      </c>
      <c r="B20" s="6">
        <v>12346023</v>
      </c>
      <c r="C20" s="6" t="s">
        <v>68</v>
      </c>
      <c r="D20" s="6" t="s">
        <v>22</v>
      </c>
      <c r="E20" s="6">
        <v>92</v>
      </c>
      <c r="F20" s="7" t="s">
        <v>69</v>
      </c>
      <c r="G20" s="6">
        <v>8</v>
      </c>
      <c r="H20" s="6">
        <f t="shared" si="0"/>
        <v>100</v>
      </c>
      <c r="I20" s="6">
        <f>RANK(H20,$H$5:$H$30)</f>
        <v>17</v>
      </c>
      <c r="J20" s="7" t="s">
        <v>70</v>
      </c>
      <c r="K20" s="6">
        <v>21</v>
      </c>
      <c r="L20" s="9">
        <f>RANK(K20,$K$5:$K$30)</f>
        <v>8</v>
      </c>
      <c r="M20" s="6">
        <f t="shared" si="1"/>
        <v>76.3</v>
      </c>
      <c r="N20" s="6">
        <f>RANK(M20,$M$5:$M$30)</f>
        <v>16</v>
      </c>
    </row>
    <row r="21" ht="39" customHeight="1" spans="1:16">
      <c r="A21" s="6">
        <v>17</v>
      </c>
      <c r="B21" s="6">
        <v>12346005</v>
      </c>
      <c r="C21" s="6" t="s">
        <v>71</v>
      </c>
      <c r="D21" s="6" t="s">
        <v>22</v>
      </c>
      <c r="E21" s="6">
        <v>91.33</v>
      </c>
      <c r="F21" s="7" t="s">
        <v>72</v>
      </c>
      <c r="G21" s="6">
        <v>16</v>
      </c>
      <c r="H21" s="6">
        <f t="shared" si="0"/>
        <v>107.33</v>
      </c>
      <c r="I21" s="6">
        <f>RANK(H21,$H$5:$H$30)</f>
        <v>12</v>
      </c>
      <c r="J21" s="12" t="s">
        <v>73</v>
      </c>
      <c r="K21" s="6">
        <v>3</v>
      </c>
      <c r="L21" s="6">
        <f>RANK(K21,$K$5:$K$30)</f>
        <v>25</v>
      </c>
      <c r="M21" s="6">
        <f t="shared" si="1"/>
        <v>76.031</v>
      </c>
      <c r="N21" s="6">
        <f>RANK(M21,$M$5:$M$30)</f>
        <v>17</v>
      </c>
      <c r="O21" s="10"/>
      <c r="P21" s="10"/>
    </row>
    <row r="22" ht="88.5" customHeight="1" spans="1:16">
      <c r="A22" s="6">
        <v>18</v>
      </c>
      <c r="B22" s="6">
        <v>12346020</v>
      </c>
      <c r="C22" s="6" t="s">
        <v>74</v>
      </c>
      <c r="D22" s="6" t="s">
        <v>22</v>
      </c>
      <c r="E22" s="6">
        <v>94.33</v>
      </c>
      <c r="F22" s="7" t="s">
        <v>75</v>
      </c>
      <c r="G22" s="6">
        <v>8</v>
      </c>
      <c r="H22" s="6">
        <f t="shared" si="0"/>
        <v>102.33</v>
      </c>
      <c r="I22" s="6">
        <f>RANK(H22,$H$5:$H$30)</f>
        <v>16</v>
      </c>
      <c r="J22" s="13" t="s">
        <v>76</v>
      </c>
      <c r="K22" s="6">
        <v>9</v>
      </c>
      <c r="L22" s="6">
        <f>RANK(K22,$K$5:$K$30)</f>
        <v>15</v>
      </c>
      <c r="M22" s="6">
        <f t="shared" si="1"/>
        <v>74.331</v>
      </c>
      <c r="N22" s="6">
        <f>RANK(M22,$M$5:$M$30)</f>
        <v>18</v>
      </c>
      <c r="O22" s="10"/>
      <c r="P22" s="10"/>
    </row>
    <row r="23" ht="105" customHeight="1" spans="1:14">
      <c r="A23" s="6">
        <v>19</v>
      </c>
      <c r="B23" s="6">
        <v>12346016</v>
      </c>
      <c r="C23" s="6" t="s">
        <v>77</v>
      </c>
      <c r="D23" s="6" t="s">
        <v>22</v>
      </c>
      <c r="E23" s="6">
        <v>92</v>
      </c>
      <c r="F23" s="7" t="s">
        <v>78</v>
      </c>
      <c r="G23" s="6">
        <v>0</v>
      </c>
      <c r="H23" s="6">
        <f t="shared" si="0"/>
        <v>92</v>
      </c>
      <c r="I23" s="6">
        <f>RANK(H23,$H$5:$H$30)</f>
        <v>24</v>
      </c>
      <c r="J23" s="7" t="s">
        <v>79</v>
      </c>
      <c r="K23" s="6">
        <v>31</v>
      </c>
      <c r="L23" s="9">
        <f>RANK(K23,$K$5:$K$30)</f>
        <v>5</v>
      </c>
      <c r="M23" s="6">
        <f t="shared" si="1"/>
        <v>73.7</v>
      </c>
      <c r="N23" s="6">
        <f>RANK(M23,$M$5:$M$30)</f>
        <v>19</v>
      </c>
    </row>
    <row r="24" ht="72" customHeight="1" spans="1:14">
      <c r="A24" s="6">
        <v>20</v>
      </c>
      <c r="B24" s="6">
        <v>12346013</v>
      </c>
      <c r="C24" s="6" t="s">
        <v>80</v>
      </c>
      <c r="D24" s="6" t="s">
        <v>22</v>
      </c>
      <c r="E24" s="6">
        <v>89.67</v>
      </c>
      <c r="F24" s="7" t="s">
        <v>81</v>
      </c>
      <c r="G24" s="6">
        <v>10</v>
      </c>
      <c r="H24" s="6">
        <f t="shared" si="0"/>
        <v>99.67</v>
      </c>
      <c r="I24" s="6">
        <f>RANK(H24,$H$5:$H$30)</f>
        <v>18</v>
      </c>
      <c r="J24" s="7" t="s">
        <v>82</v>
      </c>
      <c r="K24" s="6">
        <v>6</v>
      </c>
      <c r="L24" s="6">
        <f>RANK(K24,$K$5:$K$30)</f>
        <v>19</v>
      </c>
      <c r="M24" s="6">
        <f t="shared" si="1"/>
        <v>71.569</v>
      </c>
      <c r="N24" s="6">
        <f>RANK(M24,$M$5:$M$30)</f>
        <v>20</v>
      </c>
    </row>
    <row r="25" ht="72" customHeight="1" spans="1:16">
      <c r="A25" s="6">
        <v>21</v>
      </c>
      <c r="B25" s="6">
        <v>12346003</v>
      </c>
      <c r="C25" s="6" t="s">
        <v>83</v>
      </c>
      <c r="D25" s="6" t="s">
        <v>22</v>
      </c>
      <c r="E25" s="6">
        <v>93</v>
      </c>
      <c r="F25" s="7" t="s">
        <v>84</v>
      </c>
      <c r="G25" s="6">
        <v>4</v>
      </c>
      <c r="H25" s="6">
        <f t="shared" si="0"/>
        <v>97</v>
      </c>
      <c r="I25" s="6">
        <f>RANK(H25,$H$5:$H$30)</f>
        <v>20</v>
      </c>
      <c r="J25" s="12" t="s">
        <v>85</v>
      </c>
      <c r="K25" s="6">
        <v>9</v>
      </c>
      <c r="L25" s="6">
        <f>RANK(K25,$K$5:$K$30)</f>
        <v>15</v>
      </c>
      <c r="M25" s="6">
        <f t="shared" si="1"/>
        <v>70.6</v>
      </c>
      <c r="N25" s="6">
        <f>RANK(M25,$M$5:$M$30)</f>
        <v>21</v>
      </c>
      <c r="O25" s="10"/>
      <c r="P25" s="10"/>
    </row>
    <row r="26" ht="121.5" customHeight="1" spans="1:16">
      <c r="A26" s="6">
        <v>22</v>
      </c>
      <c r="B26" s="6">
        <v>12346025</v>
      </c>
      <c r="C26" s="6" t="s">
        <v>86</v>
      </c>
      <c r="D26" s="6" t="s">
        <v>22</v>
      </c>
      <c r="E26" s="6">
        <v>90</v>
      </c>
      <c r="F26" s="7" t="s">
        <v>87</v>
      </c>
      <c r="G26" s="6">
        <v>6</v>
      </c>
      <c r="H26" s="6">
        <f t="shared" si="0"/>
        <v>96</v>
      </c>
      <c r="I26" s="6">
        <f>RANK(H26,$H$5:$H$30)</f>
        <v>22</v>
      </c>
      <c r="J26" s="12" t="s">
        <v>88</v>
      </c>
      <c r="K26" s="6">
        <v>7</v>
      </c>
      <c r="L26" s="6">
        <f>RANK(K26,$K$5:$K$30)</f>
        <v>17</v>
      </c>
      <c r="M26" s="6">
        <f t="shared" si="1"/>
        <v>69.3</v>
      </c>
      <c r="N26" s="6">
        <f>RANK(M26,$M$5:$M$30)</f>
        <v>22</v>
      </c>
      <c r="O26" s="1"/>
      <c r="P26" s="1"/>
    </row>
    <row r="27" ht="171" customHeight="1" spans="1:16">
      <c r="A27" s="6">
        <v>23</v>
      </c>
      <c r="B27" s="6">
        <v>12346015</v>
      </c>
      <c r="C27" s="6" t="s">
        <v>89</v>
      </c>
      <c r="D27" s="6" t="s">
        <v>22</v>
      </c>
      <c r="E27" s="6">
        <v>88.33</v>
      </c>
      <c r="F27" s="7" t="s">
        <v>90</v>
      </c>
      <c r="G27" s="6">
        <v>8</v>
      </c>
      <c r="H27" s="6">
        <f t="shared" si="0"/>
        <v>96.33</v>
      </c>
      <c r="I27" s="6">
        <f>RANK(H27,$H$5:$H$30)</f>
        <v>21</v>
      </c>
      <c r="J27" s="12" t="s">
        <v>91</v>
      </c>
      <c r="K27" s="6">
        <v>4</v>
      </c>
      <c r="L27" s="6">
        <f>RANK(K27,$K$5:$K$30)</f>
        <v>23</v>
      </c>
      <c r="M27" s="6">
        <f t="shared" si="1"/>
        <v>68.631</v>
      </c>
      <c r="N27" s="6">
        <f>RANK(M27,$M$5:$M$30)</f>
        <v>23</v>
      </c>
      <c r="O27" s="1"/>
      <c r="P27" s="1"/>
    </row>
    <row r="28" ht="72" customHeight="1" spans="1:16">
      <c r="A28" s="6">
        <v>24</v>
      </c>
      <c r="B28" s="6">
        <v>12346004</v>
      </c>
      <c r="C28" s="6" t="s">
        <v>92</v>
      </c>
      <c r="D28" s="6" t="s">
        <v>22</v>
      </c>
      <c r="E28" s="6">
        <v>93</v>
      </c>
      <c r="F28" s="7" t="s">
        <v>93</v>
      </c>
      <c r="G28" s="6">
        <v>2</v>
      </c>
      <c r="H28" s="6">
        <f t="shared" si="0"/>
        <v>95</v>
      </c>
      <c r="I28" s="6">
        <f>RANK(H28,$H$5:$H$30)</f>
        <v>23</v>
      </c>
      <c r="J28" s="7" t="s">
        <v>94</v>
      </c>
      <c r="K28" s="6">
        <v>5</v>
      </c>
      <c r="L28" s="6">
        <f>RANK(K28,$K$5:$K$30)</f>
        <v>21</v>
      </c>
      <c r="M28" s="6">
        <f t="shared" si="1"/>
        <v>68</v>
      </c>
      <c r="N28" s="6">
        <f>RANK(M28,$M$5:$M$30)</f>
        <v>24</v>
      </c>
      <c r="O28" s="10"/>
      <c r="P28" s="10"/>
    </row>
    <row r="29" ht="22.5" customHeight="1" spans="1:14">
      <c r="A29" s="6">
        <v>25</v>
      </c>
      <c r="B29" s="6" t="s">
        <v>95</v>
      </c>
      <c r="C29" s="6" t="s">
        <v>96</v>
      </c>
      <c r="D29" s="6" t="s">
        <v>22</v>
      </c>
      <c r="E29" s="6">
        <v>86.333</v>
      </c>
      <c r="F29" s="6" t="s">
        <v>97</v>
      </c>
      <c r="G29" s="6">
        <v>0</v>
      </c>
      <c r="H29" s="6">
        <f t="shared" si="0"/>
        <v>86.333</v>
      </c>
      <c r="I29" s="6">
        <f>RANK(H29,$H$5:$H$30)</f>
        <v>25</v>
      </c>
      <c r="J29" s="6" t="s">
        <v>97</v>
      </c>
      <c r="K29" s="6">
        <v>0</v>
      </c>
      <c r="L29" s="6">
        <f>RANK(K29,$K$5:$K$30)</f>
        <v>26</v>
      </c>
      <c r="M29" s="6">
        <f t="shared" si="1"/>
        <v>60.4331</v>
      </c>
      <c r="N29" s="6">
        <f>RANK(M29,$M$5:$M$30)</f>
        <v>25</v>
      </c>
    </row>
    <row r="30" ht="39" customHeight="1" spans="1:14">
      <c r="A30" s="6">
        <v>26</v>
      </c>
      <c r="B30" s="6">
        <v>12346024</v>
      </c>
      <c r="C30" s="6" t="s">
        <v>98</v>
      </c>
      <c r="D30" s="6" t="s">
        <v>22</v>
      </c>
      <c r="E30" s="6" t="s">
        <v>78</v>
      </c>
      <c r="F30" s="6" t="s">
        <v>78</v>
      </c>
      <c r="G30" s="6">
        <v>0</v>
      </c>
      <c r="H30" s="6">
        <f t="shared" si="0"/>
        <v>0</v>
      </c>
      <c r="I30" s="6">
        <f>RANK(H30,$H$5:$H$30)</f>
        <v>26</v>
      </c>
      <c r="J30" s="7" t="s">
        <v>99</v>
      </c>
      <c r="K30" s="6">
        <v>4</v>
      </c>
      <c r="L30" s="6">
        <f>RANK(K30,$K$5:$K$30)</f>
        <v>23</v>
      </c>
      <c r="M30" s="6">
        <f t="shared" si="1"/>
        <v>1.2</v>
      </c>
      <c r="N30" s="6">
        <f>RANK(M30,$M$5:$M$30)</f>
        <v>26</v>
      </c>
    </row>
  </sheetData>
  <autoFilter ref="A4:P30">
    <sortState ref="A4:P30">
      <sortCondition ref="N4:N30"/>
    </sortState>
    <extLst/>
  </autoFilter>
  <mergeCells count="4">
    <mergeCell ref="A1:N1"/>
    <mergeCell ref="A2:N2"/>
    <mergeCell ref="E3:H3"/>
    <mergeCell ref="J3: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23级博士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woo</cp:lastModifiedBy>
  <dcterms:created xsi:type="dcterms:W3CDTF">2006-09-16T00:00:00Z</dcterms:created>
  <dcterms:modified xsi:type="dcterms:W3CDTF">2024-10-08T16:39:54Z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D02955D126FB4BA5A5B055C4569DB8DD_12</vt:lpwstr>
  </property>
  <property fmtid="{D5CDD505-2E9C-101B-9397-08002B2CF9AE}" pid="3" name="KSOProductBuildVer">
    <vt:lpwstr>2052-12.1.0.16929</vt:lpwstr>
  </property>
</Properties>
</file>