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3硕" sheetId="1" r:id="rId1"/>
    <sheet name="非23硕" sheetId="2" r:id="rId2"/>
  </sheets>
  <definedNames>
    <definedName name="_xlnm._FilterDatabase" localSheetId="0" hidden="1">'23硕'!$A$4:$N$19</definedName>
    <definedName name="_xlnm._FilterDatabase" localSheetId="1" hidden="1">非23硕!$A$4:$N$18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<sst xmlns="http://schemas.openxmlformats.org/spreadsheetml/2006/main" count="158" uniqueCount="96">
  <si>
    <t>外国语学院研究生2023-2024学年综合素质评价业绩量化统计表</t>
  </si>
  <si>
    <t>2023级翻译学硕士班</t>
  </si>
  <si>
    <t>思想政治表现</t>
  </si>
  <si>
    <t>学术（实践）创新能力（内容+分数）</t>
  </si>
  <si>
    <t>体美劳素养（内容+分数）</t>
  </si>
  <si>
    <t>总分</t>
  </si>
  <si>
    <t>总分排名</t>
  </si>
  <si>
    <t>序号</t>
  </si>
  <si>
    <t>学号</t>
  </si>
  <si>
    <t>姓名</t>
  </si>
  <si>
    <t>（优秀/合格/不合格）</t>
  </si>
  <si>
    <t>学习成绩加权平均分
（仅23级硕、博）
学习成绩加权平均分=∑（专业学位课程成绩×课程学分）／总学分</t>
  </si>
  <si>
    <t>科研业绩明细（论文名称、刊物名称、刊物等级、作者排序、发表时间，其他科研成果明细参照该格式）</t>
  </si>
  <si>
    <t>科研业绩总分</t>
  </si>
  <si>
    <t>学术（实践）创新能力总分
（学习成绩加权平均分+科研业绩分数）</t>
  </si>
  <si>
    <t>学术（实践）创新排名
（名次、标注是否前40%）</t>
  </si>
  <si>
    <t>体美劳业绩</t>
  </si>
  <si>
    <t>体美劳素养排名
（名次、标注是否前40%）</t>
  </si>
  <si>
    <t>总分=（学术创新能力）×70%
+“体美劳素养”分数×30%</t>
  </si>
  <si>
    <t>名次、
标注是否前40%</t>
  </si>
  <si>
    <t>吴欣莹</t>
  </si>
  <si>
    <t>优秀</t>
  </si>
  <si>
    <t>（一）学术论文（共8分、esci期刊书评）：
1.Intercultural citizenship in language education：Teaching and Learning through social action、Tesol Journal 、ESCI期刊、第一作者、2024年4月、8分
（二）学术会议（共10分）：
1.宣读论文：Intersemiotic Shifts in the Subtitle Translation of Chinese Animation Yao—Chinese Folktales: A Multimodal Perspective、国内会议、2分
2.宣读论文：中国西部乡土重构与还原：《沙漠的女儿》比喻意象分析、国内会议、2分
3.宣读论文：求真克难安于译:翻译家裘克安探微、国内会议、2分
4.宣读论文：扶霞笔下看中华⽂化的国际传播——基于《⻥翅与花椒》及其汉译本的研究、国内会议、2分
5.宣读论文：东文西渐：中国文学学术著作的世界传播 ——以中华学术外译项目《人间词话七讲》为例、国内会议、2分
（三）专业相关竞赛（共10分，按上限8分算）：
1.第九届LSCAT浙江省笔译大赛英译汉三等奖、省市级（学会）、4分
2.2023年《英语世界》杯全国大学生翻译大赛二等奖、校级（协会、行业等）、2分
3.2023年中外传播杯”全国大学生英语翻译大赛二等奖、校级（协会、行业等）、2分
4.2023年“BETT杯 词汇大赛二等奖、校级（协会、行业等）、2分</t>
  </si>
  <si>
    <t>（一）学生干部加分（3个职务共33分，按两个职务24分算，均已公示）
1.学生干部支委加分 研究生第七党支部书记、15分
2.外国语学院研博会任职、9分
3.“讲好中国故事”宣讲团任职、9分
（二）志愿活动加分（三场志愿共6分，按上限5分算，均已公示）
1.第二届中华翻译研究青年学者论坛暨《中华译学》出版发布会志愿者、2分
2.外国语学院夏令营志愿者、2分
3.第二届当代英美文学翻译论坛志愿者、2分
（三）其他加分（共6分 已公示）
1.讲座：筑梦研途，语你同行”朋辈分享系列讲座【质性研究】、1分
2.大学英语助教2023秋冬、2024春夏一学年、4分
3.2023年校秋季运动会、1分
（四）其他加分（共12.5分）
1.参加学术讲座15次、10分
2.2023级研究生新生校歌合唱比赛、0.5分
3.2023年浙江大学三好杯排球参赛、1分
4.“听君隽语，启航未来”之生涯纵横——校友回访·就业分享会、1分</t>
  </si>
  <si>
    <t>熊嘉欣</t>
  </si>
  <si>
    <t>1.“Translation as Game: its Definition, Application and Some Other Issues”，2024年浙江大学外国语学院第十一届青年学术论坛，国内会议论文宣读，2分；
2.“许渊冲英译《牡丹亭》中可表演性探析”，传承与创新——第三届外国语言文学研究生学术创新论坛，国内会议论文宣读，2分；
3. 2023年“外研社·国才杯”“理解当代中国”全国大学生外语能力大赛国赛英语组写作赛项全国金奖，10分；
4. 第十三届全国口译大赛（英语）浙江赛区一等奖，8分。</t>
  </si>
  <si>
    <t>1.学术讲座14次，10分；
2.助教一学年，4分；
3.美育：2023级研究生新生校歌合唱比赛参与+三等奖，0.5分；
4.劳育：“筑梦研途，语你同行”朋辈分享系列讲座【量性研究】，1分；“筑梦研途，语你同行”朋辈分享系列讲座【质性研究】，1分；外国语学院第十届高层学术论坛暨求是导师学校系列活动，1分；浙江大学出版社实习，0分。
5.学生工作：班委（心理委员、生涯委员），9分；
6.学生工作：“讲好中国故事”宣讲团任职，9分；
7.社会实践：2024年外国语学院“凌云”计划中国-上海合作组织国际司法交流合作培训基地，2分；
8.志愿活动（5分）：第二届当代英美文学翻译研讨会志愿者，2分；2024年中国—东盟自贸区3.0版第五轮谈判志愿者，2分；第二届中华翻译研究论坛志愿者，2分。</t>
  </si>
  <si>
    <t>叶梦泽</t>
  </si>
  <si>
    <r>
      <rPr>
        <sz val="10"/>
        <color rgb="FF000000"/>
        <rFont val="Microsoft YaHei"/>
        <charset val="134"/>
      </rPr>
      <t>1.宣读论文：2024年度（第二届）国际中文教育国际会议，国际会议，宣读论文《国际组织官方网站的中文使用情况》，4分</t>
    </r>
    <r>
      <rPr>
        <sz val="10"/>
        <color rgb="FF000000"/>
        <rFont val="Microsoft YaHei"/>
        <charset val="134"/>
      </rPr>
      <t>；
2.宣读论文：浙江大学外国语学院第十一届青年学术论坛，国内会议，宣读论文《法兰克福书展推动图书翻译出版的举措研究》，2分；
3. Bett杯全国英语词汇大赛一等奖，校（协会）级一等奖，3分；
4.浙江省哲学社会科学重点研究基地课题，译脉相承：翻译研究新探索（24zhyxg002），第二参与人，2024.04-2026.04，8分。</t>
    </r>
  </si>
  <si>
    <t>1.“三好杯”民族传统体育运动会健身气功女子组第二名，校级体育竞赛项目一等奖，9分；
2.校歌合唱比赛，0.5分；
3.学术讲座卡12次，10分；
4.助教一学年，4分；
5.黄土地计划暑期社会实践，校级实践锻炼，3分；
6.院研究生会干事，考核等级优秀，9分；
7.外交礼仪培训，1分；
8.格物致知论坛开幕式+跨文化分论坛，1分；
9.校友回访·就业分享会，1分；
10.朋辈分享·量性研究讲座，1分；
11.全球治理周进学园讲座，1分。</t>
  </si>
  <si>
    <t>王婧芸</t>
  </si>
  <si>
    <r>
      <rPr>
        <b/>
        <sz val="10"/>
        <color rgb="FF000000"/>
        <rFont val="Microsoft YaHei"/>
        <charset val="134"/>
      </rPr>
      <t>国内会议（4 场，共8 分）</t>
    </r>
    <r>
      <rPr>
        <sz val="10"/>
        <color rgb="FF000000"/>
        <rFont val="Microsoft YaHei"/>
        <charset val="134"/>
      </rPr>
      <t xml:space="preserve">：
1.第二十届全国科技翻译研讨会《ChatGPT 通过引导词对机器翻译进行译后编辑的表现
探究——以企业ESG 报告英译为例》；
2.2024年浙江大学外国语学院第十一届青年学术论坛《A Corpus-based Comparative Analysis of ChatGPT-Prompted Post-Editing Performance: A Case Study of English Translations of Business Reports》；
3.第二届中华翻译研究青年学者论坛《“川味大厨”增色添香：《鱼翅与花椒》无本回译技巧研究》；
4.第六届北京外国语大学英语语言文学研究生论坛 《四维度语言规划理论赋能数智时代文博语言规划》
</t>
    </r>
    <r>
      <rPr>
        <b/>
        <sz val="10"/>
        <color rgb="FF000000"/>
        <rFont val="Microsoft YaHei"/>
        <charset val="134"/>
      </rPr>
      <t xml:space="preserve">竞赛 （8分）：
</t>
    </r>
    <r>
      <rPr>
        <sz val="10"/>
        <color rgb="FF000000"/>
        <rFont val="Microsoft YaHei"/>
        <charset val="134"/>
      </rPr>
      <t>1.全国口译大赛省级一等奖（省、市、学会级、8 分）；
2.CATTI 杯全国口译大赛-口译全国决赛一等奖（校、协会、行业级、3分）
3. CATTI杯笔译全国决赛三等奖（校、协会、行业级、1分）
4.策马杯全国笔译大赛复赛一等奖（校、协会、行业级, 3 分）</t>
    </r>
  </si>
  <si>
    <t xml:space="preserve"> 1. 学生工作，院研究生会权服部长-良好，9 分； 
2. 讲座卡 10 次，10 分； 
3. “筑梦研途，语你同行”朋辈分享系列讲座【量性研究】1 分； 
4. 一学期助教 2 分 
5.校歌合唱活动 0.5分 总分：22.5</t>
  </si>
  <si>
    <t>孙芳睿</t>
  </si>
  <si>
    <t>专业竞赛计8分：（非国家级比赛上限8分）
1.  第26届 “外研社·国才杯”全国大学生英语辩论赛华东赛区复赛 二等奖（省市、学会级）（6分）
2. 2024年“外研社·国才杯”全国大学生英语辩论赛冬令营暨第三届宁波国际辩论锦标赛 二等奖（校、协会、行业级）（2分）
3. 全国口译大赛浙江赛区一等奖/全国口译之星 （省级）（8分）
4. 第一届“外研社·国才杯”“理解当代中国”浙江省大学生外语能力大赛 英语口译组 铜奖 （省级）（4分）
论文宣读计6分：
1. 国内会议论文宣读：第二届中华翻译研究青年学者论坛 《an analysis of interpreting errors in english-chinese consecutive interpreting by english learners based on dependency distance》（2分）
2.  国内会议论文宣读：2024年浙江大学外国语学院11届青年学术论坛《 does AI Possess more capability in translating sentiment words than machine translation: a comparative evaluation of translating sentiment words with the usage of chatgpt》（2分）
3. 国内会议论文宣读：外语教育学与新质外语教育力高端论坛《生成式人工智能时代翻译教学反馈新模式探索及效果研究》（2分）</t>
  </si>
  <si>
    <t>1. 2023-2024学年秋冬助教（2分）
2. 外国语学院研博会任职（6分）
3. “筑梦研途，语你同行”朋辈分享系列讲座【量性研究】(1分）
4. 2023级研究生新生校歌合唱比赛（0.5分）
5. 讲座卡10次（10分）
6. 英美文学翻译研讨会参会 （1分）
7. “格物致知”论坛开幕式 （0.5）
8.  “格物致知”翻译分论坛 （0.5)
9.  “听君隽语，启航未来”之生涯纵横——校友回访·就业分享会 (1)   总：22.5</t>
  </si>
  <si>
    <t>林淑琪</t>
  </si>
  <si>
    <t>1、“Comparative Analysis of Sentiment Polarity in Negative Movie Reviews and Online Hate Speech”，2024年浙江大学外国语学院青年学术论坛，2024年5月；（2分）</t>
  </si>
  <si>
    <r>
      <rPr>
        <sz val="10"/>
        <color rgb="FF000000"/>
        <rFont val="Microsoft YaHei"/>
        <charset val="134"/>
      </rPr>
      <t>1、学术讲座：10次；（10分）
2、担任助教：秋冬学期+春夏学期；（4分）
3、体育竞赛：“学院杯”极限飞盘比赛：校级亚军；（9分）
4、学生工作：担任班级信息委员-良好；（6分）
5、美育竞赛：2023级研究生新生校歌合唱比赛-荣誉奖；（0.5分）
6、志愿活动：“理解当代中国"外语能力大赛-志愿者；外国语学院夏令营志愿者；（总计3分）
7、劳育竞赛：“互联网+”创新创业大赛校级选拔赛（“蒲公英”）-三等奖；（6分）
8、学生工作：校学生会学术部-良好；</t>
    </r>
    <r>
      <rPr>
        <sz val="10"/>
        <color rgb="FF000000"/>
        <rFont val="Microsoft YaHei"/>
        <charset val="134"/>
      </rPr>
      <t>（</t>
    </r>
    <r>
      <rPr>
        <sz val="10"/>
        <color rgb="FF000000"/>
        <rFont val="Microsoft YaHei"/>
        <charset val="134"/>
      </rPr>
      <t>6分）</t>
    </r>
  </si>
  <si>
    <t>刘艺萌</t>
  </si>
  <si>
    <r>
      <rPr>
        <sz val="10"/>
        <color rgb="FF000000"/>
        <rFont val="Microsoft YaHei"/>
        <charset val="134"/>
      </rPr>
      <t>1. 中国英汉语比较研究会翻译传译专委会2023年会  宣读论文《副文本视角下的茶经英译传播模式研究》  国内会议 （2分）</t>
    </r>
    <r>
      <rPr>
        <sz val="10"/>
        <rFont val="宋体"/>
        <charset val="134"/>
      </rPr>
      <t xml:space="preserve">
</t>
    </r>
    <r>
      <rPr>
        <sz val="10"/>
        <color rgb="FF000000"/>
        <rFont val="Microsoft YaHei"/>
        <charset val="134"/>
      </rPr>
      <t>2. 第七届中国心理语言学国际研讨会 宣读论文《Voices of Dissent: Exploring the Intersection of</t>
    </r>
    <r>
      <rPr>
        <sz val="10"/>
        <color rgb="FF000000"/>
        <rFont val="Microsoft YaHei"/>
        <charset val="134"/>
      </rPr>
      <t xml:space="preserve"> </t>
    </r>
    <r>
      <rPr>
        <sz val="10"/>
        <color rgb="FF000000"/>
        <rFont val="Microsoft YaHei"/>
        <charset val="134"/>
      </rPr>
      <t>Language and Social Cognition in Negative Discourse Online》  国际会议（4分）</t>
    </r>
    <r>
      <rPr>
        <sz val="10"/>
        <rFont val="宋体"/>
        <charset val="134"/>
      </rPr>
      <t xml:space="preserve">
</t>
    </r>
    <r>
      <rPr>
        <sz val="10"/>
        <color rgb="FF000000"/>
        <rFont val="Microsoft YaHei"/>
        <charset val="134"/>
      </rPr>
      <t>3. 第26届 外研社全国大学生英语辩论赛 华东赛区二等奖 （6分）</t>
    </r>
  </si>
  <si>
    <t>1. 学术讲座10次（10分）
2. 一学年助教（4分）
3. 新生合唱比赛（0.5分）
4. 外国语学院新年晚会表演（2分）总：16.5分）</t>
  </si>
  <si>
    <t>胡诗婕</t>
  </si>
  <si>
    <r>
      <rPr>
        <sz val="10"/>
        <color rgb="FF000000"/>
        <rFont val="Microsoft YaHei"/>
        <charset val="134"/>
      </rPr>
      <t>1</t>
    </r>
    <r>
      <rPr>
        <sz val="10"/>
        <color rgb="FF000000"/>
        <rFont val="Microsoft YaHei"/>
        <charset val="134"/>
      </rPr>
      <t>、第二届中华翻译研究青年学者论坛暨《中华译学》出版发布会论文宣读，</t>
    </r>
    <r>
      <rPr>
        <sz val="10"/>
        <color rgb="FF000000"/>
        <rFont val="Microsoft YaHei"/>
        <charset val="134"/>
      </rPr>
      <t>2</t>
    </r>
    <r>
      <rPr>
        <sz val="10"/>
        <color rgb="FF000000"/>
        <rFont val="Microsoft YaHei"/>
        <charset val="134"/>
      </rPr>
      <t>分</t>
    </r>
  </si>
  <si>
    <r>
      <rPr>
        <sz val="10"/>
        <color rgb="FF000000"/>
        <rFont val="Microsoft YaHei"/>
        <charset val="134"/>
      </rPr>
      <t>1</t>
    </r>
    <r>
      <rPr>
        <sz val="10"/>
        <color rgb="FF000000"/>
        <rFont val="Microsoft YaHei"/>
        <charset val="134"/>
      </rPr>
      <t>、学术讲座卡</t>
    </r>
    <r>
      <rPr>
        <sz val="10"/>
        <color rgb="FF000000"/>
        <rFont val="Microsoft YaHei"/>
        <charset val="134"/>
      </rPr>
      <t>10</t>
    </r>
    <r>
      <rPr>
        <sz val="10"/>
        <color rgb="FF000000"/>
        <rFont val="Microsoft YaHei"/>
        <charset val="134"/>
      </rPr>
      <t>次，</t>
    </r>
    <r>
      <rPr>
        <sz val="10"/>
        <color rgb="FF000000"/>
        <rFont val="Microsoft YaHei"/>
        <charset val="134"/>
      </rPr>
      <t>10</t>
    </r>
    <r>
      <rPr>
        <sz val="10"/>
        <color rgb="FF000000"/>
        <rFont val="Microsoft YaHei"/>
        <charset val="134"/>
      </rPr>
      <t>分</t>
    </r>
    <r>
      <rPr>
        <sz val="10"/>
        <color rgb="FF000000"/>
        <rFont val="Microsoft YaHei"/>
        <charset val="134"/>
      </rPr>
      <t xml:space="preserve">
3</t>
    </r>
    <r>
      <rPr>
        <sz val="10"/>
        <color rgb="FF000000"/>
        <rFont val="Microsoft YaHei"/>
        <charset val="134"/>
      </rPr>
      <t>、</t>
    </r>
    <r>
      <rPr>
        <sz val="10"/>
        <color rgb="FF000000"/>
        <rFont val="Microsoft YaHei"/>
        <charset val="134"/>
      </rPr>
      <t>2023-2024</t>
    </r>
    <r>
      <rPr>
        <sz val="10"/>
        <color rgb="FF000000"/>
        <rFont val="Microsoft YaHei"/>
        <charset val="134"/>
      </rPr>
      <t>秋冬学期大英</t>
    </r>
    <r>
      <rPr>
        <sz val="10"/>
        <color rgb="FF000000"/>
        <rFont val="Microsoft YaHei"/>
        <charset val="134"/>
      </rPr>
      <t>Ⅲ</t>
    </r>
    <r>
      <rPr>
        <sz val="10"/>
        <color rgb="FF000000"/>
        <rFont val="Microsoft YaHei"/>
        <charset val="134"/>
      </rPr>
      <t>王元春助教，</t>
    </r>
    <r>
      <rPr>
        <sz val="10"/>
        <color rgb="FF000000"/>
        <rFont val="Microsoft YaHei"/>
        <charset val="134"/>
      </rPr>
      <t>2</t>
    </r>
    <r>
      <rPr>
        <sz val="10"/>
        <color rgb="FF000000"/>
        <rFont val="Microsoft YaHei"/>
        <charset val="134"/>
      </rPr>
      <t>分</t>
    </r>
    <r>
      <rPr>
        <sz val="10"/>
        <color rgb="FF000000"/>
        <rFont val="Microsoft YaHei"/>
        <charset val="134"/>
      </rPr>
      <t xml:space="preserve">
4</t>
    </r>
    <r>
      <rPr>
        <sz val="10"/>
        <color rgb="FF000000"/>
        <rFont val="Microsoft YaHei"/>
        <charset val="134"/>
      </rPr>
      <t>、</t>
    </r>
    <r>
      <rPr>
        <sz val="10"/>
        <color rgb="FF000000"/>
        <rFont val="Microsoft YaHei"/>
        <charset val="134"/>
      </rPr>
      <t>2023-2024</t>
    </r>
    <r>
      <rPr>
        <sz val="10"/>
        <color rgb="FF000000"/>
        <rFont val="Microsoft YaHei"/>
        <charset val="134"/>
      </rPr>
      <t>春夏学期郭国良老师助教，</t>
    </r>
    <r>
      <rPr>
        <sz val="10"/>
        <color rgb="FF000000"/>
        <rFont val="Microsoft YaHei"/>
        <charset val="134"/>
      </rPr>
      <t>2</t>
    </r>
    <r>
      <rPr>
        <sz val="10"/>
        <color rgb="FF000000"/>
        <rFont val="Microsoft YaHei"/>
        <charset val="134"/>
      </rPr>
      <t>分</t>
    </r>
    <r>
      <rPr>
        <sz val="10"/>
        <color rgb="FF000000"/>
        <rFont val="Microsoft YaHei"/>
        <charset val="134"/>
      </rPr>
      <t xml:space="preserve">
5</t>
    </r>
    <r>
      <rPr>
        <sz val="10"/>
        <color rgb="FF000000"/>
        <rFont val="Microsoft YaHei"/>
        <charset val="134"/>
      </rPr>
      <t>、浙江大学“黄土地计划”湖州南浔实践</t>
    </r>
    <r>
      <rPr>
        <sz val="10"/>
        <color rgb="FF000000"/>
        <rFont val="Microsoft YaHei"/>
        <charset val="134"/>
      </rPr>
      <t>1</t>
    </r>
    <r>
      <rPr>
        <sz val="10"/>
        <color rgb="FF000000"/>
        <rFont val="Microsoft YaHei"/>
        <charset val="134"/>
      </rPr>
      <t>月，</t>
    </r>
    <r>
      <rPr>
        <sz val="10"/>
        <color rgb="FF000000"/>
        <rFont val="Microsoft YaHei"/>
        <charset val="134"/>
      </rPr>
      <t>3</t>
    </r>
    <r>
      <rPr>
        <sz val="10"/>
        <color rgb="FF000000"/>
        <rFont val="Microsoft YaHei"/>
        <charset val="134"/>
      </rPr>
      <t>分</t>
    </r>
    <r>
      <rPr>
        <sz val="10"/>
        <color rgb="FF000000"/>
        <rFont val="Microsoft YaHei"/>
        <charset val="134"/>
      </rPr>
      <t xml:space="preserve">
6</t>
    </r>
    <r>
      <rPr>
        <sz val="10"/>
        <color rgb="FF000000"/>
        <rFont val="Microsoft YaHei"/>
        <charset val="134"/>
      </rPr>
      <t>、第二届中华翻译研究青年学者论坛暨《中华译学》出版发布会志愿服务，</t>
    </r>
    <r>
      <rPr>
        <sz val="10"/>
        <color rgb="FF000000"/>
        <rFont val="Microsoft YaHei"/>
        <charset val="134"/>
      </rPr>
      <t>2</t>
    </r>
    <r>
      <rPr>
        <sz val="10"/>
        <color rgb="FF000000"/>
        <rFont val="Microsoft YaHei"/>
        <charset val="134"/>
      </rPr>
      <t>分</t>
    </r>
    <r>
      <rPr>
        <sz val="10"/>
        <color rgb="FF000000"/>
        <rFont val="Microsoft YaHei"/>
        <charset val="134"/>
      </rPr>
      <t xml:space="preserve">
7</t>
    </r>
    <r>
      <rPr>
        <sz val="10"/>
        <color rgb="FF000000"/>
        <rFont val="Microsoft YaHei"/>
        <charset val="134"/>
      </rPr>
      <t>、“理解当代中国”外语能力大赛志愿服务，</t>
    </r>
    <r>
      <rPr>
        <sz val="10"/>
        <color rgb="FF000000"/>
        <rFont val="Microsoft YaHei"/>
        <charset val="134"/>
      </rPr>
      <t>2</t>
    </r>
    <r>
      <rPr>
        <sz val="10"/>
        <color rgb="FF000000"/>
        <rFont val="Microsoft YaHei"/>
        <charset val="134"/>
      </rPr>
      <t>分</t>
    </r>
    <r>
      <rPr>
        <sz val="10"/>
        <color rgb="FF000000"/>
        <rFont val="Microsoft YaHei"/>
        <charset val="134"/>
      </rPr>
      <t xml:space="preserve">
8</t>
    </r>
    <r>
      <rPr>
        <sz val="10"/>
        <color rgb="FF000000"/>
        <rFont val="Microsoft YaHei"/>
        <charset val="134"/>
      </rPr>
      <t>、翻译班团支部书记</t>
    </r>
    <r>
      <rPr>
        <sz val="10"/>
        <color rgb="FF000000"/>
        <rFont val="Microsoft YaHei"/>
        <charset val="134"/>
      </rPr>
      <t xml:space="preserve"> </t>
    </r>
    <r>
      <rPr>
        <sz val="10"/>
        <color rgb="FF000000"/>
        <rFont val="Microsoft YaHei"/>
        <charset val="134"/>
      </rPr>
      <t>良好，</t>
    </r>
    <r>
      <rPr>
        <sz val="10"/>
        <color rgb="FF000000"/>
        <rFont val="Microsoft YaHei"/>
        <charset val="134"/>
      </rPr>
      <t>9</t>
    </r>
    <r>
      <rPr>
        <sz val="10"/>
        <color rgb="FF000000"/>
        <rFont val="Microsoft YaHei"/>
        <charset val="134"/>
      </rPr>
      <t>分</t>
    </r>
    <r>
      <rPr>
        <sz val="10"/>
        <color rgb="FF000000"/>
        <rFont val="Microsoft YaHei"/>
        <charset val="134"/>
      </rPr>
      <t xml:space="preserve">
9</t>
    </r>
    <r>
      <rPr>
        <sz val="10"/>
        <color rgb="FF000000"/>
        <rFont val="Microsoft YaHei"/>
        <charset val="134"/>
      </rPr>
      <t>、外国语学院研博会干事</t>
    </r>
    <r>
      <rPr>
        <sz val="10"/>
        <color rgb="FF000000"/>
        <rFont val="Microsoft YaHei"/>
        <charset val="134"/>
      </rPr>
      <t xml:space="preserve"> </t>
    </r>
    <r>
      <rPr>
        <sz val="10"/>
        <color rgb="FF000000"/>
        <rFont val="Microsoft YaHei"/>
        <charset val="134"/>
      </rPr>
      <t>研</t>
    </r>
    <r>
      <rPr>
        <sz val="10"/>
        <color rgb="FF000000"/>
        <rFont val="Microsoft YaHei"/>
        <charset val="134"/>
      </rPr>
      <t>七党支部组织委员 半年，</t>
    </r>
    <r>
      <rPr>
        <sz val="10"/>
        <color rgb="FF000000"/>
        <rFont val="Microsoft YaHei"/>
        <charset val="134"/>
      </rPr>
      <t>6</t>
    </r>
    <r>
      <rPr>
        <sz val="10"/>
        <color rgb="FF000000"/>
        <rFont val="Microsoft YaHei"/>
        <charset val="134"/>
      </rPr>
      <t>分</t>
    </r>
    <r>
      <rPr>
        <sz val="10"/>
        <color rgb="FF000000"/>
        <rFont val="Microsoft YaHei"/>
        <charset val="134"/>
      </rPr>
      <t xml:space="preserve">
10</t>
    </r>
    <r>
      <rPr>
        <sz val="10"/>
        <color rgb="FF000000"/>
        <rFont val="Microsoft YaHei"/>
        <charset val="134"/>
      </rPr>
      <t>新生合唱比赛，</t>
    </r>
    <r>
      <rPr>
        <sz val="10"/>
        <color rgb="FF000000"/>
        <rFont val="Microsoft YaHei"/>
        <charset val="134"/>
      </rPr>
      <t>0.5</t>
    </r>
    <r>
      <rPr>
        <sz val="10"/>
        <color rgb="FF000000"/>
        <rFont val="Microsoft YaHei"/>
        <charset val="134"/>
      </rPr>
      <t>分</t>
    </r>
    <r>
      <rPr>
        <sz val="10"/>
        <color rgb="FF000000"/>
        <rFont val="Microsoft YaHei"/>
        <charset val="134"/>
      </rPr>
      <t xml:space="preserve">  </t>
    </r>
    <r>
      <rPr>
        <sz val="10"/>
        <color rgb="FF000000"/>
        <rFont val="Microsoft YaHei"/>
        <charset val="134"/>
      </rPr>
      <t>（总分：</t>
    </r>
    <r>
      <rPr>
        <sz val="10"/>
        <color rgb="FF000000"/>
        <rFont val="Microsoft YaHei"/>
        <charset val="134"/>
      </rPr>
      <t>36.5</t>
    </r>
    <r>
      <rPr>
        <sz val="10"/>
        <color rgb="FF000000"/>
        <rFont val="Microsoft YaHei"/>
        <charset val="134"/>
      </rPr>
      <t>）</t>
    </r>
  </si>
  <si>
    <t>张蓝月</t>
  </si>
  <si>
    <t>1.浙江大学外国语学院第十一届青年学术论坛宣读论文，2分</t>
  </si>
  <si>
    <t>1.劳育-学生干部支委半年加分, 4.5分 
2.劳育-外国语学院研博会任职，6分
3.劳育-“理解当代中国”外语能力大赛志愿者，2分
4.劳育-第五届文学伦理学跨学科研究大学生领航论坛志愿者，2分
5.劳育-“筑梦研途，语你同行”朋辈分享系列讲座志愿者，1分
6.劳育-2023-2024秋冬学期助教，2分
7.劳育-2023-2024春夏学期助教，2分
8.劳育-2023-2024学年参加10次学院学术讲座，10分
9.美育-2023级研究生新生校歌合唱比赛，0.5分</t>
  </si>
  <si>
    <t>燕俊昊</t>
  </si>
  <si>
    <t>无</t>
  </si>
  <si>
    <t>1、学术讲座10次（10分）
2、助教（2分）
3、美育（6.5分）：新生合唱比赛主持+0.5；外交礼仪培训+1；外院新晚主持+5
4、志愿服务（5分）：第二届中华翻译研究青年学者论坛暨《中华译学》出版发布会+2；第二届当代英美文学翻译论坛+2；“理解当代中国”外语能力大赛+2；
5、劳育-学院活动（2分）：外国语学院第十届高层学术论坛暨求是导师学校系列活动+1；新生始业教育工作人员+1</t>
  </si>
  <si>
    <t>刘若嫣</t>
  </si>
  <si>
    <r>
      <rPr>
        <b/>
        <sz val="10"/>
        <color rgb="FF000000"/>
        <rFont val="Microsoft YaHei"/>
        <charset val="134"/>
      </rPr>
      <t>非国家级比赛上限计8分</t>
    </r>
    <r>
      <rPr>
        <sz val="10"/>
        <color rgb="FF000000"/>
        <rFont val="Microsoft YaHei"/>
        <charset val="134"/>
      </rPr>
      <t>：
1. 2023“理解当代中国”多语种国际翻译大赛（法语组别笔译）一等奖 、8分
2. 2024年第九届“LSCAT”杯浙江省笔译大赛中译法二等奖、6分</t>
    </r>
  </si>
  <si>
    <t>1.2023级研究生新生校歌合唱比赛 0.5分 
2.2023-2024学年研究生学术英语能力提升助教 4分 
3.第二届当代英美文学翻译论坛 1分
4.“筑梦研途，语你同行”朋辈分享系列讲座【量性研究】1分
5.“筑梦研途，语你同行”朋辈分享系列讲座【质性研究】1分 总7.5</t>
  </si>
  <si>
    <t>张璟怡</t>
  </si>
  <si>
    <t>1.【外国语学院“2024年青年学术论坛”】--宣读论文“东西方对话——霍克思英译《红楼梦》遇上莎士比亚” （2’）
2.【第二届中华翻译研究青年学者论坛暨《中华译学》出版发布会】--宣读论文“爱伦坡小说中“沉浸式”体验在汉译本中的再现与再创 （2’）</t>
  </si>
  <si>
    <t>1. 参加讲座12次（10'）
2. 担任助教长学年（4’）
3. 2023级研究生新生校歌合唱比赛（0.5’）</t>
  </si>
  <si>
    <t>孙芳婧</t>
  </si>
  <si>
    <t>1.  外国语学院研博会任职 6分；
2.第二届中华翻译研究青年学者论坛暨《中华译学》出版发布会 2分；
3.格物致知论坛志愿者 0.5分；
4.研究生英语助教（秋冬学期）：2分；
5.研究生英语助教（春夏学期）：2分；
5.参加学术讲座10次以上，10分    共22.5分</t>
  </si>
  <si>
    <t>吕航</t>
  </si>
  <si>
    <t>1.国内论文宣读会议，浙江大学外国语学院第十一届青年学术论坛，《中国现当代文学外译的困境与挑战刍议》，2分</t>
  </si>
  <si>
    <r>
      <rPr>
        <sz val="10"/>
        <color rgb="FF000000"/>
        <rFont val="Microsoft YaHei"/>
        <charset val="134"/>
      </rPr>
      <t>1、助教两学期，4分；
2、外国语学院研博会任职，6分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Microsoft YaHei"/>
        <charset val="134"/>
      </rPr>
      <t>3、第二届当代英美文学翻译论坛，1分；
4、2023级研究生新生校歌合唱比赛，0.5分</t>
    </r>
  </si>
  <si>
    <t>钟若怡</t>
  </si>
  <si>
    <t>2022级翻译学硕士班</t>
  </si>
  <si>
    <t>金琦</t>
  </si>
  <si>
    <r>
      <rPr>
        <sz val="10"/>
        <color rgb="FF000000"/>
        <rFont val="Microsoft YaHei"/>
        <charset val="134"/>
      </rPr>
      <t xml:space="preserve">1.“Audience reception of translated classic films: Zhang Yimou’s Hero in the digital English world”，
</t>
    </r>
    <r>
      <rPr>
        <i/>
        <sz val="10"/>
        <color rgb="FF000000"/>
        <rFont val="Microsoft YaHei"/>
        <charset val="134"/>
      </rPr>
      <t>ASIA PACIFIC TRANSLATION AND INTERCULTURAL STUDIES</t>
    </r>
    <r>
      <rPr>
        <sz val="10"/>
        <color rgb="FF000000"/>
        <rFont val="Microsoft YaHei"/>
        <charset val="134"/>
      </rPr>
      <t>，esci期刊，第二作者（导师一作），2023.9/2023.12，16分；
2.“电影《英雄》英译版的副文本：构成、功能与启示”，《天津外国语大学学报》，本科学报，第二作者（导师一作），2024.7，8分；
3.“中国红色电影对外译介的阶段演进研究”，浙江大学青年学术论坛，国内会议宣读，2024.5，2分；
4.“国际组织选择中文作为官方语言的影响因素及内在机制”，第八届语言学青年学者主题工作坊，2023.11，2分；</t>
    </r>
  </si>
  <si>
    <t>1.学生干部班委加分-班长，12分；
2.学生干部-团委副书记（兼职），15分；
3.讲座卡10次，10分
4.1124高校行政就业分享会，1分；
5.外交礼仪培训会（主持），1分；
6.中国-上合基地，院级实践项目，2分</t>
  </si>
  <si>
    <t>孙惟</t>
  </si>
  <si>
    <t>1.第二届“中外传播杯”全国大学生英语翻译大赛-A组一等奖,专业
学术相关竞赛-校（协会、行业等）级一等奖， 3分
2. 宣读论文：评与译的交光互影——民国时期（1920-1930）的翻译批评推动的翻译修改活动，国内会议，2分
3. 参与专著撰写：《浙江当代文学译家访谈录》，8395字，5分（ISBN：9787308245036）</t>
  </si>
  <si>
    <t>1. 研究生学术讲座卡 6场，6分
2. 2023-2024秋冬学期助教，2分
3. 2024外国语学院暑期仙居实践，院级项目，学院考核认定优秀，（2分+2分），4分
4. 义乌一带一路城市发展大会志愿者，1分
5. 外国语学院2023-2024学年兼职辅导员-考核优秀，15分
6. “讲好中国故事”宣讲团成员，6分
7. “理解当代中国”外语能力大赛志愿者，1分
8. 1124高校行政就业分享会，1分
9. 高校教职就业分享会，1分</t>
  </si>
  <si>
    <t>蔡正伍</t>
  </si>
  <si>
    <t>1. 以通讯作者身份在普刊发表会议综述《新时代英美文学翻译研究的理论与实践——第二届当代英美文学翻译研讨会综述》，2分；
2. 参与专著《浙江当代文学译家访谈录》撰写，字数8千，5分；
3. 参与译著《梵高作品全集》翻译，字数4万，12分。</t>
  </si>
  <si>
    <t>1. 担任党支部书记半学年，7.5分；
2. 担任“第二届当代英美文学翻译论坛”志愿者，2分；
3. 担任助教一学期，2分；
4. 参加“质性研究”讲座，1分；</t>
  </si>
  <si>
    <t>季艳</t>
  </si>
  <si>
    <t>1. 基于熵权-Eff-TOPSIS方法的中华文化海外传播效果评价模型——以《黄帝内经》英译本海外传播为例，医学语言与文化研究，第二作者（第一作者为导师），2023年9月，其余论文，4分
2. 世界中联翻译专委会第 15 届国际学术年会会议论坛宣读：海外华裔在中医药典籍翻译场域的资本运作——以倪毛信《黄帝内经》为例；2023年10月，国际学术会议宣读论文，4分
3. 第二届“中外传播杯”全国大学生英语翻译大赛，三等奖，1分
4. 第二届中华翻译青年学者论坛暨《中华译学》出版发布会宣读：中医传承梦 杏林翻译路——李照国翻译家精神；2024年6月，国内学术会议宣读论文，2 分</t>
  </si>
  <si>
    <t>1. 党支部副书记，12分
2. 大学外语助教一学期，2分
3. 参加“格物致知”博士生学术创新论坛，1分
4. 第二届中华翻译青年学者论坛暨《中华译学》出版发布会志愿者，2分
5. 外国语学院“学思践悟新思想 奋力有为正当时”微党课大赛二等奖，4分
6. 参加学院组织的学术讲座10次，10分</t>
  </si>
  <si>
    <t>郑贝柠</t>
  </si>
  <si>
    <t xml:space="preserve">1.浙江当代文学译家访谈录，字数9149，5分 </t>
  </si>
  <si>
    <t>1.23-24秋冬助教，2分
2.23-24春夏助教，2分
3.第三届中国（义乌）一带一路城市国际论坛,（志愿活动，亚运会志愿者5分已封顶）
4.2023年校秋季运动会，1分
5.亚运会志愿者，5分
6.“公毅”计划赴丽水暑期基层服务专项社会实践基地，3分
7.学术讲座,3分</t>
  </si>
  <si>
    <t>王舒袖</t>
  </si>
  <si>
    <t>1.外文奖全国大学生英语语法大赛二等奖
校（协会、行业等）级 2023年12月,2分  
2.英语世界杯全国大学生英语阅读大赛全国一等奖 
校（协会、行业等）级 2023年12月,3分  
3.第二届中外传播杯全国大学生英语阅读大赛一等奖
校（协会、行业等）级 2024年3月,3分</t>
  </si>
  <si>
    <t>1.理解当代中国外语能力大赛,1分  
2.格物致知论坛开幕式,0.5分  
3.格物致知翻译分论坛,0.5分  
4.“听君隽语，启航未来”之生涯纵横——校友回访·就业分享会,1分  
5.学术讲座五次,5分</t>
  </si>
  <si>
    <t>刘泓吕</t>
  </si>
  <si>
    <t>1.国内会议宣读论文（21世纪中日文学“走出去”中的翻译政策比较.浙江大学外国语学院第十一届青年学术论坛,2024年5月17日)，2分</t>
  </si>
  <si>
    <r>
      <rPr>
        <sz val="10"/>
        <color rgb="FF000000"/>
        <rFont val="Microsoft YaHei"/>
        <charset val="134"/>
      </rPr>
      <t>1.外语学院新年晚会，2分 
2.外国语学院第十届高层学术论坛暨求是导师学校系列活动，1分</t>
    </r>
    <r>
      <rPr>
        <sz val="10"/>
        <color rgb="FF000000"/>
        <rFont val="Microsoft YaHei"/>
        <charset val="134"/>
      </rPr>
      <t xml:space="preserve">
3.2023-2024秋冬助教，2分</t>
    </r>
    <r>
      <rPr>
        <sz val="10"/>
        <color rgb="FF000000"/>
        <rFont val="Microsoft YaHei"/>
        <charset val="134"/>
      </rPr>
      <t xml:space="preserve">
4.2023-2024春夏助教，2分</t>
    </r>
    <r>
      <rPr>
        <sz val="10"/>
        <color rgb="FF000000"/>
        <rFont val="Microsoft YaHei"/>
        <charset val="134"/>
      </rPr>
      <t xml:space="preserve">
5.亚运会志愿者，5分</t>
    </r>
    <r>
      <rPr>
        <sz val="10"/>
        <color rgb="FF000000"/>
        <rFont val="Microsoft YaHei"/>
        <charset val="134"/>
      </rPr>
      <t xml:space="preserve">
6.参加第二届当代英美文学翻译研讨会，1分</t>
    </r>
  </si>
  <si>
    <t>丁嘉晨</t>
  </si>
  <si>
    <t>1.参与编写郭国良、杜磊《浙江当代文学译家访谈录》中许淑芳老师篇（ISBN9787308245036），8000字，5分</t>
  </si>
  <si>
    <r>
      <rPr>
        <sz val="10"/>
        <color rgb="FF000000"/>
        <rFont val="Microsoft YaHei"/>
        <charset val="134"/>
      </rPr>
      <t>无</t>
    </r>
  </si>
  <si>
    <t>吴文雅</t>
  </si>
  <si>
    <t>1.亚运会机场安保翻译服务志愿工作:2分
2.助教一学年：中西文化交流史秋冬，外译中国经典原著精读春夏：4分</t>
  </si>
  <si>
    <t>曾凡珂</t>
  </si>
  <si>
    <t>1、2024年 2月-3月  浙江大学金砖国家青年交流实践计划 巴西组。3分。</t>
  </si>
  <si>
    <t>林心怡</t>
  </si>
  <si>
    <t>朱静文</t>
  </si>
  <si>
    <t>李涵</t>
  </si>
  <si>
    <t>陈文涛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</si>
</sst>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b/>
      <sz val="10"/>
      <color rgb="FF000000"/>
      <name val="Microsoft YaHei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0"/>
      <color rgb="FF000000"/>
      <name val="Microsoft YaHei"/>
      <charset val="134"/>
    </font>
    <font>
      <sz val="10"/>
      <name val="宋体"/>
      <charset val="134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Protection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9"/>
  <sheetViews>
    <sheetView tabSelected="1" zoomScale="40" zoomScaleNormal="40" topLeftCell="A7" workbookViewId="0">
      <selection activeCell="F9" sqref="A1:N19"/>
    </sheetView>
  </sheetViews>
  <sheetFormatPr defaultColWidth="9" defaultRowHeight="14.4" customHeight="1"/>
  <cols>
    <col min="1" max="1" width="9" style="1" customWidth="1"/>
    <col min="2" max="2" width="13.8333333333333" style="1" customWidth="1"/>
    <col min="3" max="3" width="10.5" style="1" customWidth="1"/>
    <col min="4" max="4" width="14.8333333333333" style="1" customWidth="1"/>
    <col min="5" max="5" width="34.8333333333333" style="1" customWidth="1"/>
    <col min="6" max="6" width="70.8333333333333" style="1" customWidth="1"/>
    <col min="7" max="7" width="17.1666666666667" style="1" customWidth="1"/>
    <col min="8" max="8" width="24.8333333333333" style="1" customWidth="1"/>
    <col min="9" max="9" width="15.8333333333333" style="1" customWidth="1"/>
    <col min="10" max="10" width="62" style="1" customWidth="1"/>
    <col min="11" max="11" width="9" style="1" customWidth="1"/>
    <col min="12" max="12" width="15.8333333333333" style="1" customWidth="1"/>
    <col min="13" max="13" width="17.8333333333333" style="1" customWidth="1"/>
    <col min="14" max="14" width="21.3333333333333" style="1" customWidth="1"/>
  </cols>
  <sheetData>
    <row r="1" ht="28.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8.5" customHeight="1" spans="1:14">
      <c r="A2" s="2"/>
      <c r="B2" s="2"/>
      <c r="C2" s="2"/>
      <c r="D2" s="2"/>
      <c r="E2" s="2"/>
      <c r="F2" s="2" t="s">
        <v>1</v>
      </c>
      <c r="G2" s="2"/>
      <c r="H2" s="2"/>
      <c r="I2" s="2"/>
      <c r="J2" s="2"/>
      <c r="K2" s="2"/>
      <c r="L2" s="2"/>
      <c r="M2" s="2"/>
      <c r="N2" s="2"/>
    </row>
    <row r="3" ht="22.5" customHeight="1" spans="1:14">
      <c r="A3" s="3"/>
      <c r="B3" s="3"/>
      <c r="C3" s="3"/>
      <c r="D3" s="3" t="s">
        <v>2</v>
      </c>
      <c r="E3" s="3" t="s">
        <v>3</v>
      </c>
      <c r="F3" s="3"/>
      <c r="G3" s="3"/>
      <c r="H3" s="3"/>
      <c r="I3" s="3"/>
      <c r="J3" s="3" t="s">
        <v>4</v>
      </c>
      <c r="K3" s="3"/>
      <c r="L3" s="3"/>
      <c r="M3" s="8" t="s">
        <v>5</v>
      </c>
      <c r="N3" s="3" t="s">
        <v>6</v>
      </c>
    </row>
    <row r="4" ht="72" customHeight="1" spans="1:14">
      <c r="A4" s="3" t="s">
        <v>7</v>
      </c>
      <c r="B4" s="3" t="s">
        <v>8</v>
      </c>
      <c r="C4" s="3" t="s">
        <v>9</v>
      </c>
      <c r="D4" s="3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21" t="s">
        <v>16</v>
      </c>
      <c r="K4" s="4" t="s">
        <v>5</v>
      </c>
      <c r="L4" s="4" t="s">
        <v>17</v>
      </c>
      <c r="M4" s="9" t="s">
        <v>18</v>
      </c>
      <c r="N4" s="4" t="s">
        <v>19</v>
      </c>
    </row>
    <row r="5" ht="409.05" customHeight="1" spans="1:14">
      <c r="A5" s="5">
        <v>1</v>
      </c>
      <c r="B5" s="5">
        <v>22346083</v>
      </c>
      <c r="C5" s="5" t="s">
        <v>20</v>
      </c>
      <c r="D5" s="5" t="s">
        <v>21</v>
      </c>
      <c r="E5" s="5">
        <v>92.36</v>
      </c>
      <c r="F5" s="7" t="s">
        <v>22</v>
      </c>
      <c r="G5" s="5">
        <v>26</v>
      </c>
      <c r="H5" s="5">
        <f t="shared" ref="H5:H19" si="0">E5+G5</f>
        <v>118.36</v>
      </c>
      <c r="I5" s="10">
        <f>RANK(H5,$H$5:$H$19)</f>
        <v>1</v>
      </c>
      <c r="J5" s="11" t="s">
        <v>23</v>
      </c>
      <c r="K5" s="5">
        <v>47.5</v>
      </c>
      <c r="L5" s="10">
        <f>RANK(K5,$K$5:$K$19)</f>
        <v>1</v>
      </c>
      <c r="M5" s="12">
        <f t="shared" ref="M5:M19" si="1">(H5*0.7+K5*0.3)</f>
        <v>97.102</v>
      </c>
      <c r="N5" s="10">
        <f>RANK(M5,$M$5:$M$19)</f>
        <v>1</v>
      </c>
    </row>
    <row r="6" ht="253.5" customHeight="1" spans="1:14">
      <c r="A6" s="5">
        <v>2</v>
      </c>
      <c r="B6" s="5">
        <v>22346076</v>
      </c>
      <c r="C6" s="5" t="s">
        <v>24</v>
      </c>
      <c r="D6" s="5" t="s">
        <v>21</v>
      </c>
      <c r="E6" s="16">
        <v>92.67</v>
      </c>
      <c r="F6" s="6" t="s">
        <v>25</v>
      </c>
      <c r="G6" s="5">
        <v>22</v>
      </c>
      <c r="H6" s="16">
        <f t="shared" si="0"/>
        <v>114.67</v>
      </c>
      <c r="I6" s="10">
        <f>RANK(H6,$H$5:$H$19)</f>
        <v>2</v>
      </c>
      <c r="J6" s="11" t="s">
        <v>26</v>
      </c>
      <c r="K6" s="5">
        <v>42.5</v>
      </c>
      <c r="L6" s="10">
        <f>RANK(K6,$K$5:$K$19)</f>
        <v>3</v>
      </c>
      <c r="M6" s="22">
        <f t="shared" si="1"/>
        <v>93.019</v>
      </c>
      <c r="N6" s="10">
        <f>RANK(M6,$M$5:$M$19)</f>
        <v>2</v>
      </c>
    </row>
    <row r="7" ht="204" customHeight="1" spans="1:14">
      <c r="A7" s="5">
        <v>3</v>
      </c>
      <c r="B7" s="5">
        <v>22346074</v>
      </c>
      <c r="C7" s="5" t="s">
        <v>27</v>
      </c>
      <c r="D7" s="5" t="s">
        <v>21</v>
      </c>
      <c r="E7" s="5">
        <v>91.18</v>
      </c>
      <c r="F7" s="6" t="s">
        <v>28</v>
      </c>
      <c r="G7" s="5">
        <v>17</v>
      </c>
      <c r="H7" s="5">
        <f t="shared" si="0"/>
        <v>108.18</v>
      </c>
      <c r="I7" s="10">
        <f>RANK(H7,$H$5:$H$19)</f>
        <v>3</v>
      </c>
      <c r="J7" s="11" t="s">
        <v>29</v>
      </c>
      <c r="K7" s="5">
        <v>40.5</v>
      </c>
      <c r="L7" s="10">
        <f>RANK(K7,$K$5:$K$19)</f>
        <v>4</v>
      </c>
      <c r="M7" s="12">
        <f t="shared" si="1"/>
        <v>87.876</v>
      </c>
      <c r="N7" s="10">
        <f>RANK(M7,$M$5:$M$19)</f>
        <v>3</v>
      </c>
    </row>
    <row r="8" ht="234" customHeight="1" spans="1:14">
      <c r="A8" s="5">
        <v>4</v>
      </c>
      <c r="B8" s="5">
        <v>22346078</v>
      </c>
      <c r="C8" s="5" t="s">
        <v>30</v>
      </c>
      <c r="D8" s="5" t="s">
        <v>21</v>
      </c>
      <c r="E8" s="5">
        <v>91</v>
      </c>
      <c r="F8" s="17" t="s">
        <v>31</v>
      </c>
      <c r="G8" s="5">
        <v>16</v>
      </c>
      <c r="H8" s="5">
        <f t="shared" si="0"/>
        <v>107</v>
      </c>
      <c r="I8" s="10">
        <f>RANK(H8,$H$5:$H$19)</f>
        <v>4</v>
      </c>
      <c r="J8" s="11" t="s">
        <v>32</v>
      </c>
      <c r="K8" s="5">
        <v>22.5</v>
      </c>
      <c r="L8" s="5">
        <f>RANK(K8,$K$5:$K$19)</f>
        <v>8</v>
      </c>
      <c r="M8" s="12">
        <f t="shared" si="1"/>
        <v>81.65</v>
      </c>
      <c r="N8" s="10">
        <f>RANK(M8,$M$5:$M$19)</f>
        <v>4</v>
      </c>
    </row>
    <row r="9" ht="204" customHeight="1" spans="1:14">
      <c r="A9" s="5">
        <v>5</v>
      </c>
      <c r="B9" s="5">
        <v>22346080</v>
      </c>
      <c r="C9" s="5" t="s">
        <v>33</v>
      </c>
      <c r="D9" s="5" t="s">
        <v>21</v>
      </c>
      <c r="E9" s="5">
        <v>89</v>
      </c>
      <c r="F9" s="6" t="s">
        <v>34</v>
      </c>
      <c r="G9" s="5">
        <v>14</v>
      </c>
      <c r="H9" s="5">
        <f t="shared" si="0"/>
        <v>103</v>
      </c>
      <c r="I9" s="10">
        <f>RANK(H9,$H$5:$H$19)</f>
        <v>6</v>
      </c>
      <c r="J9" s="11" t="s">
        <v>35</v>
      </c>
      <c r="K9" s="5">
        <v>22.5</v>
      </c>
      <c r="L9" s="5">
        <f>RANK(K9,$K$5:$K$19)</f>
        <v>8</v>
      </c>
      <c r="M9" s="12">
        <f t="shared" si="1"/>
        <v>78.85</v>
      </c>
      <c r="N9" s="10">
        <f>RANK(M9,$M$5:$M$19)</f>
        <v>5</v>
      </c>
    </row>
    <row r="10" ht="385.5" customHeight="1" spans="1:14">
      <c r="A10" s="5">
        <v>6</v>
      </c>
      <c r="B10" s="5">
        <v>22346084</v>
      </c>
      <c r="C10" s="5" t="s">
        <v>36</v>
      </c>
      <c r="D10" s="5" t="s">
        <v>21</v>
      </c>
      <c r="E10" s="5">
        <v>90.55</v>
      </c>
      <c r="F10" s="6" t="s">
        <v>37</v>
      </c>
      <c r="G10" s="5">
        <v>2</v>
      </c>
      <c r="H10" s="5">
        <f t="shared" si="0"/>
        <v>92.55</v>
      </c>
      <c r="I10" s="5">
        <f>RANK(H10,$H$5:$H$19)</f>
        <v>10</v>
      </c>
      <c r="J10" s="11" t="s">
        <v>38</v>
      </c>
      <c r="K10" s="5">
        <v>44.5</v>
      </c>
      <c r="L10" s="10">
        <f>RANK(K10,$K$5:$K$19)</f>
        <v>2</v>
      </c>
      <c r="M10" s="12">
        <f t="shared" si="1"/>
        <v>78.135</v>
      </c>
      <c r="N10" s="10">
        <f>RANK(M10,$M$5:$M$19)</f>
        <v>6</v>
      </c>
    </row>
    <row r="11" ht="88.5" customHeight="1" spans="1:14">
      <c r="A11" s="5">
        <v>7</v>
      </c>
      <c r="B11" s="5">
        <v>22346079</v>
      </c>
      <c r="C11" s="5" t="s">
        <v>39</v>
      </c>
      <c r="D11" s="5" t="s">
        <v>21</v>
      </c>
      <c r="E11" s="5">
        <v>91.82</v>
      </c>
      <c r="F11" s="6" t="s">
        <v>40</v>
      </c>
      <c r="G11" s="5">
        <v>12</v>
      </c>
      <c r="H11" s="5">
        <f t="shared" si="0"/>
        <v>103.82</v>
      </c>
      <c r="I11" s="10">
        <f>RANK(H11,$H$5:$H$19)</f>
        <v>5</v>
      </c>
      <c r="J11" s="11" t="s">
        <v>41</v>
      </c>
      <c r="K11" s="23">
        <v>16.5</v>
      </c>
      <c r="L11" s="5">
        <f>RANK(K11,$K$5:$K$19)</f>
        <v>11</v>
      </c>
      <c r="M11" s="12">
        <f t="shared" si="1"/>
        <v>77.624</v>
      </c>
      <c r="N11" s="5">
        <f>RANK(M11,$M$5:$M$19)</f>
        <v>7</v>
      </c>
    </row>
    <row r="12" ht="171" customHeight="1" spans="1:14">
      <c r="A12" s="5">
        <v>8</v>
      </c>
      <c r="B12" s="5">
        <v>22346081</v>
      </c>
      <c r="C12" s="5" t="s">
        <v>42</v>
      </c>
      <c r="D12" s="5" t="s">
        <v>21</v>
      </c>
      <c r="E12" s="5">
        <v>89.44</v>
      </c>
      <c r="F12" s="6" t="s">
        <v>43</v>
      </c>
      <c r="G12" s="5">
        <v>2</v>
      </c>
      <c r="H12" s="5">
        <f t="shared" si="0"/>
        <v>91.44</v>
      </c>
      <c r="I12" s="5">
        <f>RANK(H12,$H$5:$H$19)</f>
        <v>11</v>
      </c>
      <c r="J12" s="11" t="s">
        <v>44</v>
      </c>
      <c r="K12" s="5">
        <v>36.5</v>
      </c>
      <c r="L12" s="10">
        <f>RANK(K12,$K$5:$K$19)</f>
        <v>5</v>
      </c>
      <c r="M12" s="12">
        <f t="shared" si="1"/>
        <v>74.958</v>
      </c>
      <c r="N12" s="5">
        <f>RANK(M12,$M$5:$M$19)</f>
        <v>8</v>
      </c>
    </row>
    <row r="13" ht="187.5" customHeight="1" spans="1:14">
      <c r="A13" s="5">
        <v>9</v>
      </c>
      <c r="B13" s="5">
        <v>22346086</v>
      </c>
      <c r="C13" s="5" t="s">
        <v>45</v>
      </c>
      <c r="D13" s="5" t="s">
        <v>21</v>
      </c>
      <c r="E13" s="5">
        <v>91.818</v>
      </c>
      <c r="F13" s="6" t="s">
        <v>46</v>
      </c>
      <c r="G13" s="5">
        <v>2</v>
      </c>
      <c r="H13" s="5">
        <f t="shared" si="0"/>
        <v>93.818</v>
      </c>
      <c r="I13" s="5">
        <f>RANK(H13,$H$5:$H$19)</f>
        <v>8</v>
      </c>
      <c r="J13" s="11" t="s">
        <v>47</v>
      </c>
      <c r="K13" s="5">
        <v>30</v>
      </c>
      <c r="L13" s="10">
        <f>RANK(K13,$K$5:$K$19)</f>
        <v>6</v>
      </c>
      <c r="M13" s="12">
        <f t="shared" si="1"/>
        <v>74.6726</v>
      </c>
      <c r="N13" s="5">
        <f>RANK(M13,$M$5:$M$19)</f>
        <v>9</v>
      </c>
    </row>
    <row r="14" ht="154.5" customHeight="1" spans="1:14">
      <c r="A14" s="5">
        <v>10</v>
      </c>
      <c r="B14" s="5">
        <v>22346073</v>
      </c>
      <c r="C14" s="5" t="s">
        <v>48</v>
      </c>
      <c r="D14" s="5" t="s">
        <v>21</v>
      </c>
      <c r="E14" s="5">
        <v>91</v>
      </c>
      <c r="F14" s="5" t="s">
        <v>49</v>
      </c>
      <c r="G14" s="5">
        <v>0</v>
      </c>
      <c r="H14" s="5">
        <f t="shared" si="0"/>
        <v>91</v>
      </c>
      <c r="I14" s="5">
        <f>RANK(H14,$H$5:$H$19)</f>
        <v>12</v>
      </c>
      <c r="J14" s="11" t="s">
        <v>50</v>
      </c>
      <c r="K14" s="5">
        <v>25.5</v>
      </c>
      <c r="L14" s="5">
        <f>RANK(K14,$K$5:$K$19)</f>
        <v>7</v>
      </c>
      <c r="M14" s="12">
        <f t="shared" si="1"/>
        <v>71.35</v>
      </c>
      <c r="N14" s="5">
        <f>RANK(M14,$M$5:$M$19)</f>
        <v>10</v>
      </c>
    </row>
    <row r="15" ht="121.5" customHeight="1" spans="1:14">
      <c r="A15" s="5">
        <v>11</v>
      </c>
      <c r="B15" s="5">
        <v>22346077</v>
      </c>
      <c r="C15" s="5" t="s">
        <v>51</v>
      </c>
      <c r="D15" s="5" t="s">
        <v>21</v>
      </c>
      <c r="E15" s="18">
        <v>89.2</v>
      </c>
      <c r="F15" s="17" t="s">
        <v>52</v>
      </c>
      <c r="G15" s="5">
        <v>8</v>
      </c>
      <c r="H15" s="5">
        <f t="shared" si="0"/>
        <v>97.2</v>
      </c>
      <c r="I15" s="5">
        <f>RANK(H15,$H$5:$H$19)</f>
        <v>7</v>
      </c>
      <c r="J15" s="6" t="s">
        <v>53</v>
      </c>
      <c r="K15" s="5">
        <v>7.5</v>
      </c>
      <c r="L15" s="5">
        <f>RANK(K15,$K$5:$K$19)</f>
        <v>14</v>
      </c>
      <c r="M15" s="12">
        <f t="shared" si="1"/>
        <v>70.29</v>
      </c>
      <c r="N15" s="5">
        <f>RANK(M15,$M$5:$M$19)</f>
        <v>11</v>
      </c>
    </row>
    <row r="16" ht="88.5" customHeight="1" spans="1:14">
      <c r="A16" s="5">
        <v>12</v>
      </c>
      <c r="B16" s="5">
        <v>22346072</v>
      </c>
      <c r="C16" s="5" t="s">
        <v>54</v>
      </c>
      <c r="D16" s="5" t="s">
        <v>21</v>
      </c>
      <c r="E16" s="5">
        <v>89</v>
      </c>
      <c r="F16" s="6" t="s">
        <v>55</v>
      </c>
      <c r="G16" s="5">
        <v>4</v>
      </c>
      <c r="H16" s="5">
        <f t="shared" si="0"/>
        <v>93</v>
      </c>
      <c r="I16" s="5">
        <f>RANK(H16,$H$5:$H$19)</f>
        <v>9</v>
      </c>
      <c r="J16" s="6" t="s">
        <v>56</v>
      </c>
      <c r="K16" s="5">
        <v>14.5</v>
      </c>
      <c r="L16" s="5">
        <f>RANK(K16,$K$5:$K$19)</f>
        <v>12</v>
      </c>
      <c r="M16" s="12">
        <f t="shared" si="1"/>
        <v>69.45</v>
      </c>
      <c r="N16" s="5">
        <f>RANK(M16,$M$5:$M$19)</f>
        <v>12</v>
      </c>
    </row>
    <row r="17" ht="88.5" customHeight="1" spans="1:14">
      <c r="A17" s="5">
        <v>13</v>
      </c>
      <c r="B17" s="5">
        <v>22346075</v>
      </c>
      <c r="C17" s="5" t="s">
        <v>57</v>
      </c>
      <c r="D17" s="5" t="s">
        <v>21</v>
      </c>
      <c r="E17" s="5">
        <v>89.33</v>
      </c>
      <c r="F17" s="5" t="s">
        <v>49</v>
      </c>
      <c r="G17" s="5">
        <v>0</v>
      </c>
      <c r="H17" s="5">
        <f t="shared" si="0"/>
        <v>89.33</v>
      </c>
      <c r="I17" s="5">
        <f>RANK(H17,$H$5:$H$19)</f>
        <v>14</v>
      </c>
      <c r="J17" s="6" t="s">
        <v>58</v>
      </c>
      <c r="K17" s="5">
        <v>22.5</v>
      </c>
      <c r="L17" s="5">
        <f>RANK(K17,$K$5:$K$19)</f>
        <v>8</v>
      </c>
      <c r="M17" s="5">
        <f t="shared" si="1"/>
        <v>69.281</v>
      </c>
      <c r="N17" s="5">
        <f>RANK(M17,$M$5:$M$19)</f>
        <v>13</v>
      </c>
    </row>
    <row r="18" ht="72" customHeight="1" spans="1:14">
      <c r="A18" s="5">
        <v>14</v>
      </c>
      <c r="B18" s="19">
        <v>22346082</v>
      </c>
      <c r="C18" s="19" t="s">
        <v>59</v>
      </c>
      <c r="D18" s="19" t="s">
        <v>21</v>
      </c>
      <c r="E18" s="19">
        <v>87.89</v>
      </c>
      <c r="F18" s="20" t="s">
        <v>60</v>
      </c>
      <c r="G18" s="19">
        <v>2</v>
      </c>
      <c r="H18" s="19">
        <f t="shared" si="0"/>
        <v>89.89</v>
      </c>
      <c r="I18" s="5">
        <f>RANK(H18,$H$5:$H$19)</f>
        <v>13</v>
      </c>
      <c r="J18" s="20" t="s">
        <v>61</v>
      </c>
      <c r="K18" s="19">
        <v>11.5</v>
      </c>
      <c r="L18" s="5">
        <f>RANK(K18,$K$5:$K$19)</f>
        <v>13</v>
      </c>
      <c r="M18" s="19">
        <f t="shared" si="1"/>
        <v>66.373</v>
      </c>
      <c r="N18" s="5">
        <f>RANK(M18,$M$5:$M$19)</f>
        <v>14</v>
      </c>
    </row>
    <row r="19" s="15" customFormat="1" ht="22.5" customHeight="1" spans="1:14">
      <c r="A19" s="5">
        <v>15</v>
      </c>
      <c r="B19" s="5">
        <v>22346085</v>
      </c>
      <c r="C19" s="5" t="s">
        <v>62</v>
      </c>
      <c r="D19" s="5" t="s">
        <v>21</v>
      </c>
      <c r="E19" s="5">
        <v>0</v>
      </c>
      <c r="F19" s="5" t="s">
        <v>49</v>
      </c>
      <c r="G19" s="5">
        <v>0</v>
      </c>
      <c r="H19" s="5">
        <f t="shared" si="0"/>
        <v>0</v>
      </c>
      <c r="I19" s="5">
        <f>RANK(H19,$H$5:$H$19)</f>
        <v>15</v>
      </c>
      <c r="J19" s="5" t="s">
        <v>49</v>
      </c>
      <c r="K19" s="5">
        <v>0</v>
      </c>
      <c r="L19" s="5">
        <f>RANK(K19,$K$5:$K$19)</f>
        <v>15</v>
      </c>
      <c r="M19" s="5">
        <f t="shared" si="1"/>
        <v>0</v>
      </c>
      <c r="N19" s="5">
        <f>RANK(M19,$M$5:$M$19)</f>
        <v>15</v>
      </c>
    </row>
  </sheetData>
  <autoFilter ref="A4:N19">
    <sortState ref="A4:N19">
      <sortCondition ref="N4"/>
    </sortState>
    <extLst/>
  </autoFilter>
  <mergeCells count="3">
    <mergeCell ref="A1:L1"/>
    <mergeCell ref="E3:H3"/>
    <mergeCell ref="J3:L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8"/>
  <sheetViews>
    <sheetView zoomScale="40" zoomScaleNormal="40" topLeftCell="A2" workbookViewId="0">
      <selection activeCell="L18" sqref="A1:N18"/>
    </sheetView>
  </sheetViews>
  <sheetFormatPr defaultColWidth="9" defaultRowHeight="14.4" customHeight="1"/>
  <cols>
    <col min="1" max="1" width="9" style="1" customWidth="1"/>
    <col min="2" max="2" width="13.8333333333333" style="1" customWidth="1"/>
    <col min="3" max="3" width="10.5" style="1" customWidth="1"/>
    <col min="4" max="4" width="14.8333333333333" style="1" customWidth="1"/>
    <col min="5" max="5" width="34.8333333333333" style="1" customWidth="1"/>
    <col min="6" max="6" width="59.3333333333333" style="1" customWidth="1"/>
    <col min="7" max="7" width="17.1666666666667" style="1" customWidth="1"/>
    <col min="8" max="8" width="24.8333333333333" style="1" customWidth="1"/>
    <col min="9" max="9" width="15.8333333333333" style="1" customWidth="1"/>
    <col min="10" max="10" width="50.8333333333333" style="1" customWidth="1"/>
    <col min="11" max="11" width="9" style="1" customWidth="1"/>
    <col min="12" max="12" width="15.8333333333333" style="1" customWidth="1"/>
    <col min="13" max="13" width="17.8333333333333" style="1" customWidth="1"/>
    <col min="14" max="14" width="21.3333333333333" style="1" customWidth="1"/>
  </cols>
  <sheetData>
    <row r="1" ht="28.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8.5" customHeight="1" spans="1:14">
      <c r="A2" s="2"/>
      <c r="B2" s="2"/>
      <c r="C2" s="2"/>
      <c r="D2" s="2"/>
      <c r="E2" s="2"/>
      <c r="F2" s="2" t="s">
        <v>63</v>
      </c>
      <c r="G2" s="2"/>
      <c r="H2" s="2"/>
      <c r="I2" s="2"/>
      <c r="J2" s="2"/>
      <c r="K2" s="2"/>
      <c r="L2" s="2"/>
      <c r="M2" s="2"/>
      <c r="N2" s="2"/>
    </row>
    <row r="3" ht="34" customHeight="1" spans="1:14">
      <c r="A3" s="3"/>
      <c r="B3" s="3"/>
      <c r="C3" s="3"/>
      <c r="D3" s="3" t="s">
        <v>2</v>
      </c>
      <c r="E3" s="3" t="s">
        <v>3</v>
      </c>
      <c r="F3" s="3"/>
      <c r="G3" s="3"/>
      <c r="H3" s="3"/>
      <c r="I3" s="3"/>
      <c r="J3" s="3" t="s">
        <v>4</v>
      </c>
      <c r="K3" s="3"/>
      <c r="L3" s="3"/>
      <c r="M3" s="8" t="s">
        <v>5</v>
      </c>
      <c r="N3" s="3" t="s">
        <v>6</v>
      </c>
    </row>
    <row r="4" ht="72" customHeight="1" spans="1:14">
      <c r="A4" s="3" t="s">
        <v>7</v>
      </c>
      <c r="B4" s="3" t="s">
        <v>8</v>
      </c>
      <c r="C4" s="3" t="s">
        <v>9</v>
      </c>
      <c r="D4" s="3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5</v>
      </c>
      <c r="L4" s="4" t="s">
        <v>17</v>
      </c>
      <c r="M4" s="9" t="s">
        <v>18</v>
      </c>
      <c r="N4" s="4" t="s">
        <v>19</v>
      </c>
    </row>
    <row r="5" ht="204" customHeight="1" spans="1:14">
      <c r="A5" s="5">
        <v>1</v>
      </c>
      <c r="B5" s="5">
        <v>22246081</v>
      </c>
      <c r="C5" s="5" t="s">
        <v>64</v>
      </c>
      <c r="D5" s="5" t="s">
        <v>21</v>
      </c>
      <c r="E5" s="5"/>
      <c r="F5" s="6" t="s">
        <v>65</v>
      </c>
      <c r="G5" s="5">
        <v>28</v>
      </c>
      <c r="H5" s="5">
        <v>28</v>
      </c>
      <c r="I5" s="10">
        <f>RANK(H5,$H$5:$H$18)</f>
        <v>1</v>
      </c>
      <c r="J5" s="11" t="s">
        <v>66</v>
      </c>
      <c r="K5" s="5">
        <v>41</v>
      </c>
      <c r="L5" s="10">
        <f>RANK(K5,$K$5:$K$18)</f>
        <v>1</v>
      </c>
      <c r="M5" s="12">
        <f t="shared" ref="M5:M18" si="0">(H5*0.7+K5*0.3)</f>
        <v>31.9</v>
      </c>
      <c r="N5" s="10">
        <f>RANK(M5,$M$5:$M$18)</f>
        <v>1</v>
      </c>
    </row>
    <row r="6" ht="171" customHeight="1" spans="1:14">
      <c r="A6" s="5">
        <v>2</v>
      </c>
      <c r="B6" s="5">
        <v>22246075</v>
      </c>
      <c r="C6" s="5" t="s">
        <v>67</v>
      </c>
      <c r="D6" s="5" t="s">
        <v>21</v>
      </c>
      <c r="E6" s="5"/>
      <c r="F6" s="6" t="s">
        <v>68</v>
      </c>
      <c r="G6" s="5">
        <v>10</v>
      </c>
      <c r="H6" s="5">
        <v>10</v>
      </c>
      <c r="I6" s="10">
        <f>RANK(H6,$H$5:$H$18)</f>
        <v>4</v>
      </c>
      <c r="J6" s="11" t="s">
        <v>69</v>
      </c>
      <c r="K6" s="5">
        <v>37</v>
      </c>
      <c r="L6" s="10">
        <f>RANK(K6,$K$5:$K$18)</f>
        <v>2</v>
      </c>
      <c r="M6" s="12">
        <f t="shared" si="0"/>
        <v>18.1</v>
      </c>
      <c r="N6" s="10">
        <f>RANK(M6,$M$5:$M$18)</f>
        <v>2</v>
      </c>
    </row>
    <row r="7" ht="105" customHeight="1" spans="1:14">
      <c r="A7" s="5">
        <v>3</v>
      </c>
      <c r="B7" s="5">
        <v>22246077</v>
      </c>
      <c r="C7" s="5" t="s">
        <v>70</v>
      </c>
      <c r="D7" s="5" t="s">
        <v>21</v>
      </c>
      <c r="E7" s="5"/>
      <c r="F7" s="6" t="s">
        <v>71</v>
      </c>
      <c r="G7" s="5">
        <v>19</v>
      </c>
      <c r="H7" s="5">
        <v>19</v>
      </c>
      <c r="I7" s="10">
        <f>RANK(H7,$H$5:$H$18)</f>
        <v>2</v>
      </c>
      <c r="J7" s="11" t="s">
        <v>72</v>
      </c>
      <c r="K7" s="5">
        <v>12.5</v>
      </c>
      <c r="L7" s="10">
        <f>RANK(K7,$K$5:$K$18)</f>
        <v>6</v>
      </c>
      <c r="M7" s="12">
        <f t="shared" si="0"/>
        <v>17.05</v>
      </c>
      <c r="N7" s="10">
        <f>RANK(M7,$M$5:$M$18)</f>
        <v>3</v>
      </c>
    </row>
    <row r="8" ht="204" customHeight="1" spans="1:14">
      <c r="A8" s="5">
        <v>4</v>
      </c>
      <c r="B8" s="5">
        <v>22246073</v>
      </c>
      <c r="C8" s="5" t="s">
        <v>73</v>
      </c>
      <c r="D8" s="5" t="s">
        <v>21</v>
      </c>
      <c r="E8" s="5"/>
      <c r="F8" s="6" t="s">
        <v>74</v>
      </c>
      <c r="G8" s="5">
        <v>11</v>
      </c>
      <c r="H8" s="5">
        <v>11</v>
      </c>
      <c r="I8" s="10">
        <f>RANK(H8,$H$5:$H$18)</f>
        <v>3</v>
      </c>
      <c r="J8" s="11" t="s">
        <v>75</v>
      </c>
      <c r="K8" s="5">
        <v>31</v>
      </c>
      <c r="L8" s="10">
        <f>RANK(K8,$K$5:$K$18)</f>
        <v>3</v>
      </c>
      <c r="M8" s="12">
        <f t="shared" si="0"/>
        <v>17</v>
      </c>
      <c r="N8" s="10">
        <f>RANK(M8,$M$5:$M$18)</f>
        <v>4</v>
      </c>
    </row>
    <row r="9" ht="121.5" customHeight="1" spans="1:14">
      <c r="A9" s="5">
        <v>5</v>
      </c>
      <c r="B9" s="5">
        <v>22246071</v>
      </c>
      <c r="C9" s="5" t="s">
        <v>76</v>
      </c>
      <c r="D9" s="5" t="s">
        <v>21</v>
      </c>
      <c r="E9" s="5"/>
      <c r="F9" s="7" t="s">
        <v>77</v>
      </c>
      <c r="G9" s="5">
        <v>5</v>
      </c>
      <c r="H9" s="5">
        <v>5</v>
      </c>
      <c r="I9" s="10">
        <f>RANK(H9,$H$5:$H$18)</f>
        <v>6</v>
      </c>
      <c r="J9" s="11" t="s">
        <v>78</v>
      </c>
      <c r="K9" s="5">
        <v>16</v>
      </c>
      <c r="L9" s="10">
        <f>RANK(K9,$K$5:$K$18)</f>
        <v>4</v>
      </c>
      <c r="M9" s="12">
        <f t="shared" si="0"/>
        <v>8.3</v>
      </c>
      <c r="N9" s="10">
        <f>RANK(M9,$M$5:$M$18)</f>
        <v>5</v>
      </c>
    </row>
    <row r="10" ht="144.75" customHeight="1" spans="1:14">
      <c r="A10" s="5">
        <v>6</v>
      </c>
      <c r="B10" s="5">
        <v>22246072</v>
      </c>
      <c r="C10" s="5" t="s">
        <v>79</v>
      </c>
      <c r="D10" s="5" t="s">
        <v>21</v>
      </c>
      <c r="E10" s="5"/>
      <c r="F10" s="6" t="s">
        <v>80</v>
      </c>
      <c r="G10" s="5">
        <v>8</v>
      </c>
      <c r="H10" s="5">
        <v>8</v>
      </c>
      <c r="I10" s="10">
        <f>RANK(H10,$H$5:$H$18)</f>
        <v>5</v>
      </c>
      <c r="J10" s="11" t="s">
        <v>81</v>
      </c>
      <c r="K10" s="5">
        <v>8</v>
      </c>
      <c r="L10" s="5">
        <f>RANK(K10,$K$5:$K$18)</f>
        <v>7</v>
      </c>
      <c r="M10" s="12">
        <f t="shared" si="0"/>
        <v>8</v>
      </c>
      <c r="N10" s="10">
        <f>RANK(M10,$M$5:$M$18)</f>
        <v>6</v>
      </c>
    </row>
    <row r="11" ht="138" customHeight="1" spans="1:14">
      <c r="A11" s="5">
        <v>7</v>
      </c>
      <c r="B11" s="5">
        <v>22246083</v>
      </c>
      <c r="C11" s="5" t="s">
        <v>82</v>
      </c>
      <c r="D11" s="5" t="s">
        <v>21</v>
      </c>
      <c r="E11" s="5"/>
      <c r="F11" s="6" t="s">
        <v>83</v>
      </c>
      <c r="G11" s="5">
        <v>2</v>
      </c>
      <c r="H11" s="5">
        <v>2</v>
      </c>
      <c r="I11" s="5">
        <f>RANK(H11,$H$5:$H$18)</f>
        <v>8</v>
      </c>
      <c r="J11" s="11" t="s">
        <v>84</v>
      </c>
      <c r="K11" s="5">
        <v>13</v>
      </c>
      <c r="L11" s="10">
        <f>RANK(K11,$K$5:$K$18)</f>
        <v>5</v>
      </c>
      <c r="M11" s="12">
        <f t="shared" si="0"/>
        <v>5.3</v>
      </c>
      <c r="N11" s="5">
        <f>RANK(M11,$M$5:$M$18)</f>
        <v>7</v>
      </c>
    </row>
    <row r="12" ht="46.9" customHeight="1" spans="1:14">
      <c r="A12" s="5">
        <v>8</v>
      </c>
      <c r="B12" s="5">
        <v>22246074</v>
      </c>
      <c r="C12" s="5" t="s">
        <v>85</v>
      </c>
      <c r="D12" s="5" t="s">
        <v>21</v>
      </c>
      <c r="E12" s="5"/>
      <c r="F12" s="6" t="s">
        <v>86</v>
      </c>
      <c r="G12" s="5">
        <v>5</v>
      </c>
      <c r="H12" s="5">
        <v>5</v>
      </c>
      <c r="I12" s="10">
        <f>RANK(H12,$H$5:$H$18)</f>
        <v>6</v>
      </c>
      <c r="J12" s="13" t="s">
        <v>87</v>
      </c>
      <c r="K12" s="5">
        <v>0</v>
      </c>
      <c r="L12" s="5">
        <f>RANK(K12,$K$5:$K$18)</f>
        <v>10</v>
      </c>
      <c r="M12" s="12">
        <f t="shared" si="0"/>
        <v>3.5</v>
      </c>
      <c r="N12" s="5">
        <f>RANK(M12,$M$5:$M$18)</f>
        <v>8</v>
      </c>
    </row>
    <row r="13" ht="55.5" customHeight="1" spans="1:14">
      <c r="A13" s="5">
        <v>9</v>
      </c>
      <c r="B13" s="5">
        <v>22246070</v>
      </c>
      <c r="C13" s="5" t="s">
        <v>88</v>
      </c>
      <c r="D13" s="5" t="s">
        <v>21</v>
      </c>
      <c r="E13" s="5"/>
      <c r="F13" s="5" t="s">
        <v>49</v>
      </c>
      <c r="G13" s="5">
        <v>0</v>
      </c>
      <c r="H13" s="5">
        <v>0</v>
      </c>
      <c r="I13" s="5">
        <f>RANK(H13,$H$5:$H$18)</f>
        <v>9</v>
      </c>
      <c r="J13" s="6" t="s">
        <v>89</v>
      </c>
      <c r="K13" s="5">
        <v>6</v>
      </c>
      <c r="L13" s="5">
        <f>RANK(K13,$K$5:$K$18)</f>
        <v>8</v>
      </c>
      <c r="M13" s="5">
        <f t="shared" si="0"/>
        <v>1.8</v>
      </c>
      <c r="N13" s="5">
        <f>RANK(M13,$M$5:$M$18)</f>
        <v>9</v>
      </c>
    </row>
    <row r="14" ht="39" customHeight="1" spans="1:14">
      <c r="A14" s="5">
        <v>10</v>
      </c>
      <c r="B14" s="5">
        <v>22246080</v>
      </c>
      <c r="C14" s="5" t="s">
        <v>90</v>
      </c>
      <c r="D14" s="5" t="s">
        <v>21</v>
      </c>
      <c r="E14" s="5"/>
      <c r="F14" s="5" t="s">
        <v>49</v>
      </c>
      <c r="G14" s="5">
        <v>0</v>
      </c>
      <c r="H14" s="5">
        <v>0</v>
      </c>
      <c r="I14" s="5">
        <f>RANK(H14,$H$5:$H$18)</f>
        <v>9</v>
      </c>
      <c r="J14" s="11" t="s">
        <v>91</v>
      </c>
      <c r="K14" s="14">
        <v>3</v>
      </c>
      <c r="L14" s="5">
        <f>RANK(K14,$K$5:$K$18)</f>
        <v>9</v>
      </c>
      <c r="M14" s="12">
        <f t="shared" si="0"/>
        <v>0.9</v>
      </c>
      <c r="N14" s="5">
        <f>RANK(M14,$M$5:$M$18)</f>
        <v>10</v>
      </c>
    </row>
    <row r="15" ht="22.5" customHeight="1" spans="1:14">
      <c r="A15" s="5">
        <v>11</v>
      </c>
      <c r="B15" s="5">
        <v>22246078</v>
      </c>
      <c r="C15" s="5" t="s">
        <v>92</v>
      </c>
      <c r="D15" s="5" t="s">
        <v>21</v>
      </c>
      <c r="E15" s="5"/>
      <c r="F15" s="5" t="s">
        <v>49</v>
      </c>
      <c r="G15" s="5">
        <v>0</v>
      </c>
      <c r="H15" s="5">
        <v>0</v>
      </c>
      <c r="I15" s="5">
        <f>RANK(H15,$H$5:$H$18)</f>
        <v>9</v>
      </c>
      <c r="J15" s="5" t="s">
        <v>49</v>
      </c>
      <c r="K15" s="5">
        <v>0</v>
      </c>
      <c r="L15" s="5">
        <f>RANK(K15,$K$5:$K$18)</f>
        <v>10</v>
      </c>
      <c r="M15" s="5">
        <f t="shared" si="0"/>
        <v>0</v>
      </c>
      <c r="N15" s="5">
        <f>RANK(M15,$M$5:$M$18)</f>
        <v>11</v>
      </c>
    </row>
    <row r="16" ht="22.5" customHeight="1" spans="1:14">
      <c r="A16" s="5">
        <v>12</v>
      </c>
      <c r="B16" s="5">
        <v>22246079</v>
      </c>
      <c r="C16" s="5" t="s">
        <v>93</v>
      </c>
      <c r="D16" s="5" t="s">
        <v>21</v>
      </c>
      <c r="E16" s="5"/>
      <c r="F16" s="5" t="s">
        <v>49</v>
      </c>
      <c r="G16" s="5">
        <v>0</v>
      </c>
      <c r="H16" s="5">
        <v>0</v>
      </c>
      <c r="I16" s="5">
        <f>RANK(H16,$H$5:$H$18)</f>
        <v>9</v>
      </c>
      <c r="J16" s="5" t="s">
        <v>49</v>
      </c>
      <c r="K16" s="5">
        <v>0</v>
      </c>
      <c r="L16" s="5">
        <f>RANK(K16,$K$5:$K$18)</f>
        <v>10</v>
      </c>
      <c r="M16" s="5">
        <f t="shared" si="0"/>
        <v>0</v>
      </c>
      <c r="N16" s="5">
        <f>RANK(M16,$M$5:$M$18)</f>
        <v>11</v>
      </c>
    </row>
    <row r="17" ht="22.5" customHeight="1" spans="1:14">
      <c r="A17" s="5">
        <v>13</v>
      </c>
      <c r="B17" s="5">
        <v>22246084</v>
      </c>
      <c r="C17" s="5" t="s">
        <v>94</v>
      </c>
      <c r="D17" s="5" t="s">
        <v>21</v>
      </c>
      <c r="E17" s="5"/>
      <c r="F17" s="5" t="s">
        <v>49</v>
      </c>
      <c r="G17" s="5">
        <v>0</v>
      </c>
      <c r="H17" s="5">
        <v>0</v>
      </c>
      <c r="I17" s="5">
        <f>RANK(H17,$H$5:$H$18)</f>
        <v>9</v>
      </c>
      <c r="J17" s="5" t="s">
        <v>49</v>
      </c>
      <c r="K17" s="5">
        <v>0</v>
      </c>
      <c r="L17" s="5">
        <f>RANK(K17,$K$5:$K$18)</f>
        <v>10</v>
      </c>
      <c r="M17" s="5">
        <f t="shared" si="0"/>
        <v>0</v>
      </c>
      <c r="N17" s="5">
        <f>RANK(M17,$M$5:$M$18)</f>
        <v>11</v>
      </c>
    </row>
    <row r="18" ht="22.5" customHeight="1" spans="1:14">
      <c r="A18" s="5">
        <v>14</v>
      </c>
      <c r="B18" s="5">
        <v>22246076</v>
      </c>
      <c r="C18" s="5" t="s">
        <v>95</v>
      </c>
      <c r="D18" s="5" t="s">
        <v>21</v>
      </c>
      <c r="E18" s="5"/>
      <c r="F18" s="5" t="s">
        <v>49</v>
      </c>
      <c r="G18" s="5">
        <v>0</v>
      </c>
      <c r="H18" s="5">
        <v>0</v>
      </c>
      <c r="I18" s="5">
        <f>RANK(H18,$H$5:$H$18)</f>
        <v>9</v>
      </c>
      <c r="J18" s="5" t="s">
        <v>49</v>
      </c>
      <c r="K18" s="5">
        <v>0</v>
      </c>
      <c r="L18" s="5">
        <f>RANK(K18,$K$5:$K$18)</f>
        <v>10</v>
      </c>
      <c r="M18" s="5">
        <f t="shared" si="0"/>
        <v>0</v>
      </c>
      <c r="N18" s="5">
        <f>RANK(M18,$M$5:$M$18)</f>
        <v>11</v>
      </c>
    </row>
  </sheetData>
  <autoFilter ref="A4:N18">
    <sortState ref="A4:N18">
      <sortCondition ref="N4"/>
    </sortState>
    <extLst/>
  </autoFilter>
  <mergeCells count="1">
    <mergeCell ref="A1:L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23硕</vt:lpstr>
      <vt:lpstr>非23硕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woo</cp:lastModifiedBy>
  <dcterms:created xsi:type="dcterms:W3CDTF">2006-09-16T00:00:00Z</dcterms:created>
  <dcterms:modified xsi:type="dcterms:W3CDTF">2024-10-08T16:40:17Z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68C22794460E4B659C6444CDB7D8C740_12</vt:lpwstr>
  </property>
  <property fmtid="{D5CDD505-2E9C-101B-9397-08002B2CF9AE}" pid="3" name="KSOProductBuildVer">
    <vt:lpwstr>2052-12.1.0.16929</vt:lpwstr>
  </property>
</Properties>
</file>