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mc:AlternateContent xmlns:mc="http://schemas.openxmlformats.org/markup-compatibility/2006">
    <mc:Choice Requires="x15">
      <x15ac:absPath xmlns:x15ac="http://schemas.microsoft.com/office/spreadsheetml/2010/11/ac" url="C:\Users\hudongbo\Desktop\"/>
    </mc:Choice>
  </mc:AlternateContent>
  <xr:revisionPtr revIDLastSave="0" documentId="13_ncr:1_{A39E46D7-D713-4742-8EC1-2168F5FAEA6F}" xr6:coauthVersionLast="47" xr6:coauthVersionMax="47" xr10:uidLastSave="{00000000-0000-0000-0000-000000000000}"/>
  <bookViews>
    <workbookView xWindow="-110" yWindow="-110" windowWidth="19420" windowHeight="10420" firstSheet="1" activeTab="4" xr2:uid="{00000000-000D-0000-FFFF-FFFF00000000}"/>
  </bookViews>
  <sheets>
    <sheet name="2013级博士2" sheetId="5" state="hidden" r:id="rId1"/>
    <sheet name="其他年级博士" sheetId="3" r:id="rId2"/>
    <sheet name="2020级硕士" sheetId="7" r:id="rId3"/>
    <sheet name="2021级硕士" sheetId="8" r:id="rId4"/>
    <sheet name="2021级博士" sheetId="9" r:id="rId5"/>
  </sheets>
  <definedNames>
    <definedName name="_xlnm._FilterDatabase" localSheetId="0" hidden="1">'2013级博士2'!$A$2:$IV$17</definedName>
    <definedName name="_xlnm._FilterDatabase" localSheetId="4" hidden="1">'2021级博士'!$A$5:$G$23</definedName>
    <definedName name="_xlnm._FilterDatabase" localSheetId="1" hidden="1">其他年级博士!$A$34:$G$46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0" i="3" l="1"/>
  <c r="F21" i="3" l="1"/>
  <c r="G28" i="9" l="1"/>
  <c r="G27" i="9"/>
  <c r="G26" i="9"/>
  <c r="G25" i="9"/>
  <c r="G24" i="9"/>
  <c r="G23" i="9"/>
  <c r="G22" i="9"/>
  <c r="G21" i="9"/>
  <c r="G20" i="9"/>
  <c r="G19" i="9"/>
  <c r="G18" i="9"/>
  <c r="G17" i="9"/>
  <c r="G16" i="9"/>
  <c r="G15" i="9"/>
  <c r="G14" i="9"/>
  <c r="G13" i="9"/>
  <c r="G12" i="9"/>
  <c r="G11" i="9"/>
  <c r="G10" i="9"/>
  <c r="G9" i="9"/>
  <c r="G8" i="9"/>
  <c r="G7" i="9"/>
  <c r="G6" i="9"/>
  <c r="I110" i="8"/>
  <c r="I109" i="8"/>
  <c r="I108" i="8"/>
  <c r="I107" i="8"/>
  <c r="I106" i="8"/>
  <c r="I105" i="8"/>
  <c r="I104" i="8"/>
  <c r="I103" i="8"/>
  <c r="I102" i="8"/>
  <c r="I101" i="8"/>
  <c r="I100" i="8"/>
  <c r="I99" i="8"/>
  <c r="I98" i="8"/>
  <c r="I90" i="8"/>
  <c r="I89" i="8"/>
  <c r="I88" i="8"/>
  <c r="I87" i="8"/>
  <c r="I86" i="8"/>
  <c r="I85" i="8"/>
  <c r="I84" i="8"/>
  <c r="I83" i="8"/>
  <c r="I82" i="8"/>
  <c r="I81" i="8"/>
  <c r="I80" i="8"/>
  <c r="I79" i="8"/>
  <c r="I78" i="8"/>
  <c r="I77" i="8"/>
  <c r="I76" i="8"/>
  <c r="I75" i="8"/>
  <c r="I73" i="8"/>
  <c r="I72" i="8"/>
  <c r="I71" i="8"/>
  <c r="I62" i="8"/>
  <c r="I61" i="8"/>
  <c r="I58" i="8"/>
  <c r="I57" i="8"/>
  <c r="I56" i="8"/>
  <c r="I55" i="8"/>
  <c r="I54" i="8"/>
  <c r="I53" i="8"/>
  <c r="I52" i="8"/>
  <c r="I51" i="8"/>
  <c r="I44" i="8"/>
  <c r="I43" i="8"/>
  <c r="I42" i="8"/>
  <c r="I41" i="8"/>
  <c r="I40" i="8"/>
  <c r="I39" i="8"/>
  <c r="I38" i="8"/>
  <c r="I37" i="8"/>
  <c r="I36" i="8"/>
  <c r="I35" i="8"/>
  <c r="I34" i="8"/>
  <c r="I33" i="8"/>
  <c r="I32" i="8"/>
  <c r="I31" i="8"/>
  <c r="I25" i="8"/>
  <c r="I24" i="8"/>
  <c r="I23" i="8"/>
  <c r="I22" i="8"/>
  <c r="I21" i="8"/>
  <c r="I20" i="8"/>
  <c r="I19" i="8"/>
  <c r="I18" i="8"/>
  <c r="I17" i="8"/>
  <c r="I15" i="8"/>
  <c r="I14" i="8"/>
  <c r="I13" i="8"/>
  <c r="I12" i="8"/>
  <c r="I11" i="8"/>
  <c r="I10" i="8"/>
  <c r="I9" i="8"/>
  <c r="I8" i="8"/>
  <c r="I7" i="8"/>
  <c r="I6" i="8"/>
  <c r="I5" i="8"/>
  <c r="I4" i="8"/>
  <c r="F79" i="7"/>
  <c r="F78" i="7"/>
  <c r="F77" i="7"/>
  <c r="F76" i="7"/>
  <c r="F74" i="7"/>
  <c r="F73" i="7"/>
  <c r="F71" i="7"/>
  <c r="F70" i="7"/>
  <c r="F69" i="7"/>
  <c r="F68" i="7"/>
  <c r="F67" i="7"/>
  <c r="F66" i="7"/>
  <c r="F65" i="7"/>
  <c r="F53" i="7"/>
  <c r="F50" i="7"/>
  <c r="F49" i="7"/>
  <c r="F48" i="7"/>
  <c r="F47" i="7"/>
  <c r="F45" i="7"/>
  <c r="F44" i="7"/>
  <c r="F33" i="7"/>
  <c r="F32" i="7"/>
  <c r="F30" i="7"/>
  <c r="F29" i="7"/>
  <c r="F28" i="7"/>
  <c r="F27" i="7"/>
  <c r="F26" i="7"/>
  <c r="F25" i="7"/>
  <c r="F18" i="7"/>
  <c r="F17" i="7"/>
  <c r="F14" i="7"/>
  <c r="F12" i="7"/>
  <c r="F11" i="7"/>
  <c r="F10" i="7"/>
  <c r="F8" i="7"/>
  <c r="F7" i="7"/>
  <c r="E6" i="7"/>
  <c r="F6" i="7" s="1"/>
  <c r="F5" i="7"/>
  <c r="F4" i="7"/>
  <c r="F19" i="3"/>
  <c r="F16" i="3"/>
  <c r="F15" i="3"/>
  <c r="F13" i="3"/>
  <c r="F12" i="3"/>
  <c r="F11" i="3"/>
  <c r="F8" i="3"/>
  <c r="F7" i="3"/>
  <c r="F6" i="3"/>
  <c r="F5" i="3"/>
  <c r="F4" i="3"/>
  <c r="J17" i="5"/>
  <c r="S17" i="5" s="1"/>
  <c r="S16" i="5"/>
  <c r="J16" i="5"/>
  <c r="J15" i="5"/>
  <c r="S15" i="5" s="1"/>
  <c r="J14" i="5"/>
  <c r="S14" i="5" s="1"/>
  <c r="J13" i="5"/>
  <c r="S13" i="5" s="1"/>
  <c r="J12" i="5"/>
  <c r="S12" i="5" s="1"/>
  <c r="J11" i="5"/>
  <c r="S11" i="5" s="1"/>
  <c r="J10" i="5"/>
  <c r="J9" i="5"/>
  <c r="J8" i="5"/>
  <c r="J7" i="5"/>
  <c r="J6" i="5"/>
</calcChain>
</file>

<file path=xl/sharedStrings.xml><?xml version="1.0" encoding="utf-8"?>
<sst xmlns="http://schemas.openxmlformats.org/spreadsheetml/2006/main" count="675" uniqueCount="444">
  <si>
    <t>外语学院研究生2013-2014学年评奖评优方案（13级博士）</t>
  </si>
  <si>
    <t>学号</t>
  </si>
  <si>
    <t>姓名</t>
  </si>
  <si>
    <t>课程一(必修平台课）</t>
  </si>
  <si>
    <t>课程二</t>
  </si>
  <si>
    <t>课程三</t>
  </si>
  <si>
    <t>课程四</t>
  </si>
  <si>
    <t>课程五</t>
  </si>
  <si>
    <t>课程六</t>
  </si>
  <si>
    <t>课程七</t>
  </si>
  <si>
    <t>课程成绩量化指标分（取平均分，再乘30%）</t>
  </si>
  <si>
    <t>科研项目详细情况（包括项目名称、级别及排序等）</t>
  </si>
  <si>
    <t>科研项目赋分</t>
  </si>
  <si>
    <t>科研成果详细情况（论文等名称、刊物、等级、第几作者、发表日期等）</t>
  </si>
  <si>
    <t>科研成果赋分</t>
  </si>
  <si>
    <t>学术交流详细情况（会议时间、地点级别、宣读论文题目等）</t>
  </si>
  <si>
    <t>学术交流赋分</t>
  </si>
  <si>
    <t>社会工作情况及赋分</t>
  </si>
  <si>
    <t>社会工作赋分</t>
  </si>
  <si>
    <t>总赋分（学习成绩占30%+科研成果+社会工作）</t>
  </si>
  <si>
    <t>综合排名</t>
  </si>
  <si>
    <t>拟评奖项及荣誉</t>
  </si>
  <si>
    <t>李蓓蕾</t>
  </si>
  <si>
    <t>1.“美国非裔文学批评史”国家社科基金重点项目,主参排名第一；2.主持14年度中央高校基本科研业务费博士生科研创新专项项目(校内项目)：《詹姆斯·韦尔登·约翰逊的文化批评思想研究》。</t>
  </si>
  <si>
    <r>
      <rPr>
        <sz val="9"/>
        <rFont val="宋体"/>
        <family val="3"/>
        <charset val="134"/>
      </rPr>
      <t>1</t>
    </r>
    <r>
      <rPr>
        <sz val="9"/>
        <rFont val="宋体"/>
        <family val="3"/>
        <charset val="134"/>
      </rPr>
      <t>0+4=</t>
    </r>
    <r>
      <rPr>
        <sz val="9"/>
        <rFont val="宋体"/>
        <family val="3"/>
        <charset val="134"/>
      </rPr>
      <t>14</t>
    </r>
  </si>
  <si>
    <t>1.论拉尔夫·埃利森的文化批评思想，《文艺研究》，国家一级期刊，第二作者，导师第一作者，2014（1）；2.美国黑人灵歌——生命、信仰与艺术的和声,《现代语文》，一般期刊，独著，2014（2）；3.凝视与反凝视——詹姆斯·韦尔登·约翰逊的诗歌研究,《名作欣赏》，一般期刊，第一作者，2014（5）；4.《被解救的姜戈》：以暴力为仪式的历史演绎，吉林艺术学院学报，一般期刊，独著，2014（2）。</t>
  </si>
  <si>
    <r>
      <rPr>
        <sz val="9"/>
        <rFont val="宋体"/>
        <family val="3"/>
        <charset val="134"/>
      </rPr>
      <t>2</t>
    </r>
    <r>
      <rPr>
        <sz val="9"/>
        <rFont val="宋体"/>
        <family val="3"/>
        <charset val="134"/>
      </rPr>
      <t>0+4+4+4=</t>
    </r>
    <r>
      <rPr>
        <sz val="9"/>
        <rFont val="宋体"/>
        <family val="3"/>
        <charset val="134"/>
      </rPr>
      <t>32</t>
    </r>
  </si>
  <si>
    <t>1.第三届文学伦理学批评国际学术研讨会，2013年10月25-27日，宁波，国际会议，“生存与存在中的伦理悖论——詹姆斯·韦尔登·约翰逊的&lt;一个原有色人的自传&gt;研究”；2. 经典的重构：宗教视阈下的翻译文学研究国际学术研讨会，2014年6月20-22日，上海，国际会议，宣读 “For True Interpretation: The Translation and Study of American Negro Spirituals”；3. 2013年浙江省外国文学年会，2013年11月8-10日，宁波，国内会议，“认知、阐释与人文关怀——E时代的美国非裔文学教学”；4. 中国外国文学学会英语文学研究分会第三届专题研讨会，2014年6月6-8日，杭州，国内会议，“詹姆斯•韦尔登•约翰逊的两部独幕剧《你相信鬼魂吗》和《火车司机》研究”。11次学术讲座。</t>
  </si>
  <si>
    <r>
      <rPr>
        <sz val="9"/>
        <rFont val="宋体"/>
        <family val="3"/>
        <charset val="134"/>
      </rPr>
      <t>8</t>
    </r>
    <r>
      <rPr>
        <sz val="9"/>
        <rFont val="宋体"/>
        <family val="3"/>
        <charset val="134"/>
      </rPr>
      <t>+8+4+4+5=29</t>
    </r>
  </si>
  <si>
    <t>优秀研究生，国家奖学金</t>
  </si>
  <si>
    <t>高原</t>
  </si>
  <si>
    <t>“霍夫曼斯塔尔与卡夫卡的文化理论研究”省教育厅一般科研项目、排名第2；       “20世纪初德语文学的图像性问题研究”浙江省哲学社会科学规划基础理论研究项目、排名第2</t>
  </si>
  <si>
    <r>
      <rPr>
        <sz val="9"/>
        <rFont val="宋体"/>
        <family val="3"/>
        <charset val="134"/>
      </rPr>
      <t>8</t>
    </r>
    <r>
      <rPr>
        <sz val="9"/>
        <rFont val="宋体"/>
        <family val="3"/>
        <charset val="134"/>
      </rPr>
      <t>+8=</t>
    </r>
    <r>
      <rPr>
        <sz val="9"/>
        <rFont val="宋体"/>
        <family val="3"/>
        <charset val="134"/>
      </rPr>
      <t>16</t>
    </r>
  </si>
  <si>
    <t>1.2014·瑞士当代文学翻译、接受与研究国际学术研讨会，2014年25-27日，浙江杭州国内会议，“莫妮卡·施维特小说《耳朵没有眼睑》翻译中的归化与异化”；             2.第三届中德高校德语专业博士生学术研讨会，2014年5月2-3日，北京国际会议，“罗伯特·瓦尔泽小说《强盗》中的语言游戏”；         3. 中国跨文化日耳曼学研究会纪念研讨会，2014年5月4-5日，北京国内会议，“德语文学在中国的翻译与接受（1949-2000）”；13次学术讲座</t>
  </si>
  <si>
    <r>
      <rPr>
        <sz val="9"/>
        <color indexed="8"/>
        <rFont val="宋体"/>
        <family val="3"/>
        <charset val="134"/>
      </rPr>
      <t>4</t>
    </r>
    <r>
      <rPr>
        <sz val="9"/>
        <color indexed="8"/>
        <rFont val="宋体"/>
        <family val="3"/>
        <charset val="134"/>
      </rPr>
      <t>+8+4+5=</t>
    </r>
    <r>
      <rPr>
        <sz val="9"/>
        <color indexed="8"/>
        <rFont val="宋体"/>
        <family val="3"/>
        <charset val="134"/>
      </rPr>
      <t>21</t>
    </r>
  </si>
  <si>
    <t>优秀研究生，三好研究生</t>
  </si>
  <si>
    <t xml:space="preserve">王霞 </t>
  </si>
  <si>
    <t>“英国形式主义美学及其文学创作实践研究”2014年国家社科基金项目，排名第二</t>
  </si>
  <si>
    <t>1. “文学与暴力”学术研讨会，2013年11月1日-3日，山东济南/国内会议，“《八月之光》中人物的创伤解读”；2.2013年浙江省外国文学年会-“外国文学经典生成与创博暨外国海洋文学”学术研讨会，2013年11月8-10日，浙江宁波/国内会议，“《八月之光》的柏格森生命哲学解读”；3.现代主义的文学世界与世界文学中的现代主义国际学术研讨会，上海/国际会议，“《秘经》与《八月之光》中的时间意识比较研究”；学术讲座12次。</t>
  </si>
  <si>
    <r>
      <rPr>
        <sz val="9"/>
        <rFont val="宋体"/>
        <family val="3"/>
        <charset val="134"/>
      </rPr>
      <t>4</t>
    </r>
    <r>
      <rPr>
        <sz val="9"/>
        <rFont val="宋体"/>
        <family val="3"/>
        <charset val="134"/>
      </rPr>
      <t>+4+8+5=</t>
    </r>
    <r>
      <rPr>
        <sz val="9"/>
        <rFont val="宋体"/>
        <family val="3"/>
        <charset val="134"/>
      </rPr>
      <t>21</t>
    </r>
  </si>
  <si>
    <t>参加班会、年级会、学校运动会万人跑等活动（4）</t>
  </si>
  <si>
    <t>马书东</t>
  </si>
  <si>
    <t>1.“把手”共现的动态认知模式——兼论“把”的动态性，《商》一般期刊，独著，2014（2）.</t>
  </si>
  <si>
    <t>1.第十三届中国认知语语言学国际论坛，2013年11月5-9日，北京，Contrastive Studies of Chinese and English: A Cognitive Grammar Approach 2.2014年全国外国语言学及应用语言学博士生论坛，2014年5月10-11日，广州，Subjective Force out of 
Compressed Structure: 
The Case of Noun-copying 
Construction. 3.中国英汉语比较研究会第十一次全国学术研讨会，2014年8月25-28日，北京，疑问词非连叠的构式范例.4.参加各类讲座16次</t>
  </si>
  <si>
    <r>
      <rPr>
        <sz val="9"/>
        <rFont val="宋体"/>
        <family val="3"/>
        <charset val="134"/>
      </rPr>
      <t>8</t>
    </r>
    <r>
      <rPr>
        <sz val="9"/>
        <rFont val="宋体"/>
        <family val="3"/>
        <charset val="134"/>
      </rPr>
      <t>+4+4+5=</t>
    </r>
    <r>
      <rPr>
        <sz val="9"/>
        <rFont val="宋体"/>
        <family val="3"/>
        <charset val="134"/>
      </rPr>
      <t>21</t>
    </r>
  </si>
  <si>
    <t>优秀研究生</t>
  </si>
  <si>
    <t>马妮</t>
  </si>
  <si>
    <r>
      <rPr>
        <sz val="9"/>
        <rFont val="Times New Roman"/>
        <family val="1"/>
      </rPr>
      <t>2013.6-2014.6</t>
    </r>
    <r>
      <rPr>
        <sz val="9"/>
        <rFont val="宋体"/>
        <family val="3"/>
        <charset val="134"/>
      </rPr>
      <t>国家体育总局武术研究院课题</t>
    </r>
    <r>
      <rPr>
        <sz val="9"/>
        <rFont val="Times New Roman"/>
        <family val="1"/>
      </rPr>
      <t xml:space="preserve"> “</t>
    </r>
    <r>
      <rPr>
        <sz val="9"/>
        <rFont val="宋体"/>
        <family val="3"/>
        <charset val="134"/>
      </rPr>
      <t>传统武术的社会化变迁与传承研究</t>
    </r>
    <r>
      <rPr>
        <sz val="9"/>
        <rFont val="Times New Roman"/>
        <family val="1"/>
      </rPr>
      <t>——</t>
    </r>
    <r>
      <rPr>
        <sz val="9"/>
        <rFont val="宋体"/>
        <family val="3"/>
        <charset val="134"/>
      </rPr>
      <t>以浙西古村落麻蓬村麻蓬拳为例</t>
    </r>
    <r>
      <rPr>
        <sz val="9"/>
        <rFont val="Times New Roman"/>
        <family val="1"/>
      </rPr>
      <t>” WSH2013D008  (</t>
    </r>
    <r>
      <rPr>
        <sz val="9"/>
        <rFont val="宋体"/>
        <family val="3"/>
        <charset val="134"/>
      </rPr>
      <t>参加，</t>
    </r>
    <r>
      <rPr>
        <sz val="9"/>
        <rFont val="Times New Roman"/>
        <family val="1"/>
      </rPr>
      <t>3/7</t>
    </r>
    <r>
      <rPr>
        <sz val="9"/>
        <rFont val="宋体"/>
        <family val="3"/>
        <charset val="134"/>
      </rPr>
      <t>，结项）</t>
    </r>
    <r>
      <rPr>
        <sz val="9"/>
        <rFont val="Times New Roman"/>
        <family val="1"/>
      </rPr>
      <t>-</t>
    </r>
    <r>
      <rPr>
        <sz val="9"/>
        <rFont val="宋体"/>
        <family val="3"/>
        <charset val="134"/>
      </rPr>
      <t>省部级</t>
    </r>
    <r>
      <rPr>
        <sz val="9"/>
        <rFont val="Times New Roman"/>
        <family val="1"/>
      </rPr>
      <t xml:space="preserve">                                                             </t>
    </r>
  </si>
  <si>
    <r>
      <rPr>
        <sz val="9"/>
        <rFont val="Times New Roman"/>
        <family val="1"/>
      </rPr>
      <t>1.     2013.11</t>
    </r>
    <r>
      <rPr>
        <sz val="9"/>
        <rFont val="宋体"/>
        <family val="3"/>
        <charset val="134"/>
      </rPr>
      <t>第二届杭州世界文化遗产国际研讨会，杭州，宣读论文：</t>
    </r>
    <r>
      <rPr>
        <sz val="9"/>
        <rFont val="Times New Roman"/>
        <family val="1"/>
      </rPr>
      <t xml:space="preserve">  </t>
    </r>
    <r>
      <rPr>
        <sz val="9"/>
        <rFont val="宋体"/>
        <family val="3"/>
        <charset val="134"/>
      </rPr>
      <t>与遗产一起生活——麻蓬天主教堂遗产意义的民族志研究</t>
    </r>
    <r>
      <rPr>
        <sz val="9"/>
        <rFont val="Times New Roman"/>
        <family val="1"/>
      </rPr>
      <t xml:space="preserve"> 2.“</t>
    </r>
    <r>
      <rPr>
        <sz val="9"/>
        <rFont val="宋体"/>
        <family val="3"/>
        <charset val="134"/>
      </rPr>
      <t>语言与未来</t>
    </r>
    <r>
      <rPr>
        <sz val="9"/>
        <rFont val="Times New Roman"/>
        <family val="1"/>
      </rPr>
      <t>”</t>
    </r>
    <r>
      <rPr>
        <sz val="9"/>
        <rFont val="宋体"/>
        <family val="3"/>
        <charset val="134"/>
      </rPr>
      <t>首届青年学者工作坊</t>
    </r>
    <r>
      <rPr>
        <sz val="9"/>
        <rFont val="Times New Roman"/>
        <family val="1"/>
      </rPr>
      <t xml:space="preserve">,2014.5.17-18 </t>
    </r>
    <r>
      <rPr>
        <sz val="9"/>
        <rFont val="宋体"/>
        <family val="3"/>
        <charset val="134"/>
      </rPr>
      <t>上海外国语大学，宣读论文题目：乡村语言风景线文化探源</t>
    </r>
    <r>
      <rPr>
        <sz val="9"/>
        <rFont val="Times New Roman"/>
        <family val="1"/>
      </rPr>
      <t>-</t>
    </r>
    <r>
      <rPr>
        <sz val="9"/>
        <rFont val="宋体"/>
        <family val="3"/>
        <charset val="134"/>
      </rPr>
      <t>邹城乡村文化记忆民族志研究；</t>
    </r>
    <r>
      <rPr>
        <sz val="9"/>
        <rFont val="Times New Roman"/>
        <family val="1"/>
      </rPr>
      <t xml:space="preserve">3. </t>
    </r>
    <r>
      <rPr>
        <sz val="9"/>
        <rFont val="宋体"/>
        <family val="3"/>
        <charset val="134"/>
      </rPr>
      <t>讲座</t>
    </r>
    <r>
      <rPr>
        <sz val="9"/>
        <rFont val="Times New Roman"/>
        <family val="1"/>
      </rPr>
      <t>8</t>
    </r>
    <r>
      <rPr>
        <sz val="9"/>
        <rFont val="宋体"/>
        <family val="3"/>
        <charset val="134"/>
      </rPr>
      <t>次</t>
    </r>
  </si>
  <si>
    <r>
      <rPr>
        <sz val="9"/>
        <rFont val="宋体"/>
        <family val="3"/>
        <charset val="134"/>
      </rPr>
      <t>8</t>
    </r>
    <r>
      <rPr>
        <sz val="9"/>
        <rFont val="宋体"/>
        <family val="3"/>
        <charset val="134"/>
      </rPr>
      <t>+4+4=</t>
    </r>
    <r>
      <rPr>
        <sz val="9"/>
        <rFont val="宋体"/>
        <family val="3"/>
        <charset val="134"/>
      </rPr>
      <t>16</t>
    </r>
  </si>
  <si>
    <t>王晓芸</t>
  </si>
  <si>
    <t>1.主持“汉语单双字词形音义关系心理研究”，浙江大学人文社会科学实验研究青年项目，排名1；          2.“语义关系的双语共享性研究” 教育部人文社科项目,排名8</t>
  </si>
  <si>
    <t>“第四届全国认知神经语言学大会”，2014年5月17-18日，“汉语部件位置和汉字位置在单双字识别中的加工”;10次讲座</t>
  </si>
  <si>
    <r>
      <rPr>
        <sz val="9"/>
        <rFont val="宋体"/>
        <family val="3"/>
        <charset val="134"/>
      </rPr>
      <t>4</t>
    </r>
    <r>
      <rPr>
        <sz val="9"/>
        <rFont val="宋体"/>
        <family val="3"/>
        <charset val="134"/>
      </rPr>
      <t>+5=</t>
    </r>
    <r>
      <rPr>
        <sz val="9"/>
        <rFont val="宋体"/>
        <family val="3"/>
        <charset val="134"/>
      </rPr>
      <t>9</t>
    </r>
  </si>
  <si>
    <t>党支部书记（8）</t>
  </si>
  <si>
    <t>郁伟伟</t>
  </si>
  <si>
    <t>1.主持“基于语料库的汉译英新闻话语中间接引语时态不一致现象研究”，浙江大学人文社会科学实验研究青年项目，排名1</t>
  </si>
  <si>
    <t>1.2014年全国外国语言学及应用语言学博士生论坛，2014年5月10-11日，广州，A corpus-based study of inconsistent tense use in reported speech of English news discourse in Chinese-English translation.2.参加各类讲座10次</t>
  </si>
  <si>
    <t>班长（8）</t>
  </si>
  <si>
    <t>优秀研究生干部</t>
  </si>
  <si>
    <t>王华</t>
  </si>
  <si>
    <t>1.国际计量语言学会议， 2014年5月29日--6月1日，捷克帕拉茨基大学，“英语笔语中新旧信息的分布”；10次讲座。</t>
  </si>
  <si>
    <r>
      <rPr>
        <sz val="9"/>
        <rFont val="宋体"/>
        <family val="3"/>
        <charset val="134"/>
      </rPr>
      <t>8</t>
    </r>
    <r>
      <rPr>
        <sz val="9"/>
        <rFont val="宋体"/>
        <family val="3"/>
        <charset val="134"/>
      </rPr>
      <t>+5=13</t>
    </r>
  </si>
  <si>
    <t>组织委员（6）</t>
  </si>
  <si>
    <t>陈大建</t>
  </si>
  <si>
    <t>学术交流，参加讲座</t>
  </si>
  <si>
    <t>担任干部（体育部副部长）--6；参加运动会（400第二，混合接力第七）--6；参加学院集体活动（国际会议志愿者等）--4；获得龙舟比赛第一名；（10）</t>
  </si>
  <si>
    <t>俞昕佩</t>
  </si>
  <si>
    <t>参加学术讲座</t>
  </si>
  <si>
    <t>1、校新闻媒体中心主任(同校研博会主席)；；3、博士生班党支部宣传委员；4、院研会宣传部副部长；6、校运动会长跑；10、校博会干事；优秀干事15、学院各类会议到会；</t>
  </si>
  <si>
    <t xml:space="preserve"> 郭晓群</t>
  </si>
  <si>
    <t>非目标语环境下汉语二语学习动机的EQS建模与启示,国际期刊，第二作者，导师一作，2014（1）。</t>
  </si>
  <si>
    <t>17次学术讲座</t>
  </si>
  <si>
    <t>胡琼</t>
  </si>
  <si>
    <t>参加讲座</t>
  </si>
  <si>
    <t>院研会干事</t>
  </si>
  <si>
    <t>伍小玲</t>
  </si>
  <si>
    <t>11次学术讲座</t>
  </si>
  <si>
    <t>院学生会宣传部长；下半学年助教</t>
  </si>
  <si>
    <t>白天依</t>
  </si>
  <si>
    <t>院研会学术部干事、校博会综合管理中心干事</t>
  </si>
  <si>
    <t>郭小小</t>
  </si>
  <si>
    <t>10次学术讲座</t>
  </si>
  <si>
    <t>外语学院研究生2021-2022学年评奖评优综合业绩量化统计表（18、19、20级博士生）</t>
  </si>
  <si>
    <t>2020级外国语言文学博士</t>
  </si>
  <si>
    <t>序号</t>
  </si>
  <si>
    <t>科研成果明细（论文名称、刊物名称、刊物等级、作者排序、发表时间，其他科研成果明细参照该格式）</t>
  </si>
  <si>
    <t>科研成果等级、数量、得分</t>
  </si>
  <si>
    <t>科研成果得分</t>
  </si>
  <si>
    <t>总分</t>
  </si>
  <si>
    <t>1.Perceived teacher autonomy support for adolescents' reading achievement: The mediation roles of control-value appraisals and emotions,Frontiers in psychology,SSCI一区，第一作者，2022年8月。（30分）
2. 基于HLM模型的阅读素养影响效应研究——以我国四省市PISA 2018阅读素养数据为例，情报科学，CSSCI，通讯作者，2022年3月。（16分）
3. The influence of ICT-based social media on Asian students' collaborative problem-solving performance, IEEE-ICCSE,EI,第一作者，2021年10月。（16分）
4. 核心素养视阈下初中英语项目化学习策略研究，吉林省教育科研重点项目，厅局级项目主持，2022年6月 （8分）
5.基于大数据的英语数字化阅读素养提升策略研究，浙江省科研成果推广项目（新苗人才计划），主持，2022年5月。（8分）
6.《单元整体阅读：中学英语项目化学程（第一册）》，教材编者，省级，2022年8月。（4分）
7.《单元整体阅读：中学英语项目化学程（第二册）》，教材编者，省级，2022年8月。（4分）
8.《英文电影鉴赏：初中英语项目式学习实用教程》，教材编者，省级，2022年8月。（4分）
9.国际会议宣读论文，Relationship between student-perceived classroom corporation atmosphere and adolescents’ reading performance: Evidence from PISA 2018 in China，8th International Conference on Culture, Languages and Literature (ICCLL 2022),2022年7月。（8分）
10.国际会议宣读论文，"Psychological factors directing adolescents'digital reading performance: A multilevel mediation analysis"，International Conference on Education and Multimedia Technology （ICEMT 2022），2022年8月 （8分）</t>
  </si>
  <si>
    <t xml:space="preserve">1. SSCI, 1篇，30分；
2. CSSCI,1篇，16分；
3. EI，1篇，16分；
4.厅局级项目主持，8分；
5. 省科研成果推广主持（算厅局级8分）；
6. 三本省级教材，12分；
7. 两项国际会议宣读，16分；
</t>
  </si>
  <si>
    <t>1.Lexical Features of Economic Legal Policy and News in China Since the COVID-19 Outbreak，Frontiers in Public Health，SSCI，一作，2022年7月
2.论语言学在亚洲文明研究中的作用，浙江大学学报（人文社会科学版），一级期刊，二作（导师一作），2022年2月
3.汉语语法化与普遍理论的结合及其教研启示——评《语法化理论的汉语视角》，中国教育学刊，CSSCI，一作，书评，2022年1月
4.基于语料库的法律条文中施为动词的翻译研究——以中国大陆和香港地区双语法律文本 为例，Advances in Social Science, Education and Humanities Research，CPCI，一作，2022年4月
5.语言学视角下近现代文明对亚洲语言的影响，Advances in Social Science, Education and Humanities Research，CPCI，一作，2021年11月
6.第八届人文学科和社会科学研究国际学术会议（ICHSSR 2022），国际会议论文宣读，A Corpus-based Study on the Translation of Performative Verbs in Legal Texts Take bilingual legal texts in Mainland China and Hong Kong for example，2022年4月
7.2021教育、语言与艺术国际学术会议（ICELA 2021），国际会议论文宣读，The Influence of Modern Civilization on Asian Languages from the Perspective of Linguistics，2021年11月</t>
  </si>
  <si>
    <t>1.SSCI期刊论文1篇（30分）
2.一级期刊论文1篇（20分）
3.CSSCI论文书评1篇（8分）
4.CPCI论文2篇未检索（16*0.8=12.8分）
5.国际会议2次（16分）</t>
  </si>
  <si>
    <r>
      <rPr>
        <sz val="9"/>
        <color theme="1"/>
        <rFont val="宋体"/>
        <family val="3"/>
        <charset val="134"/>
      </rPr>
      <t xml:space="preserve">1. Revisiting English Written VP-Ellipsis and VP-Substitution: A Dependency-Based Analysis, </t>
    </r>
    <r>
      <rPr>
        <i/>
        <sz val="9"/>
        <color theme="1"/>
        <rFont val="宋体"/>
        <family val="3"/>
        <charset val="134"/>
      </rPr>
      <t>Linguistics Vanguard</t>
    </r>
    <r>
      <rPr>
        <sz val="9"/>
        <color theme="1"/>
        <rFont val="宋体"/>
        <family val="3"/>
        <charset val="134"/>
      </rPr>
      <t xml:space="preserve"> (SSCI, A&amp;HCI), 第一作者，2022年第1期
2. Review of Statistics in Corpus Linguistics: A New Approach by Sean Wallis，</t>
    </r>
    <r>
      <rPr>
        <i/>
        <sz val="9"/>
        <color theme="1"/>
        <rFont val="宋体"/>
        <family val="3"/>
        <charset val="134"/>
      </rPr>
      <t xml:space="preserve">Natural Language Engineering </t>
    </r>
    <r>
      <rPr>
        <sz val="9"/>
        <color theme="1"/>
        <rFont val="宋体"/>
        <family val="3"/>
        <charset val="134"/>
      </rPr>
      <t>(SCI, SSCI, A&amp;HCI), 独作，2022.01  
3. Review of Chapters of Dependency Grammar: A historical survey from Antiquity to Tesnière，</t>
    </r>
    <r>
      <rPr>
        <i/>
        <sz val="9"/>
        <color theme="1"/>
        <rFont val="宋体"/>
        <family val="3"/>
        <charset val="134"/>
      </rPr>
      <t xml:space="preserve">Language &amp; History </t>
    </r>
    <r>
      <rPr>
        <sz val="9"/>
        <color theme="1"/>
        <rFont val="宋体"/>
        <family val="3"/>
        <charset val="134"/>
      </rPr>
      <t xml:space="preserve">(SSCI, A&amp;HCI), 第一作者, 2022.07
4. Review of On Invisible Language in Modern English: A Corpus-based Approach to Ellipsis, </t>
    </r>
    <r>
      <rPr>
        <i/>
        <sz val="9"/>
        <color theme="1"/>
        <rFont val="宋体"/>
        <family val="3"/>
        <charset val="134"/>
      </rPr>
      <t xml:space="preserve">Glottometrics </t>
    </r>
    <r>
      <rPr>
        <sz val="9"/>
        <color theme="1"/>
        <rFont val="宋体"/>
        <family val="3"/>
        <charset val="134"/>
      </rPr>
      <t xml:space="preserve">(ESCI), 独作, 2022.07
5. 英语谓语省略句与替代句的依存句法结构分析. </t>
    </r>
    <r>
      <rPr>
        <i/>
        <sz val="9"/>
        <color theme="1"/>
        <rFont val="宋体"/>
        <family val="3"/>
        <charset val="134"/>
      </rPr>
      <t>计量语言学研究进展（2）：词汇与句法计量研究</t>
    </r>
    <r>
      <rPr>
        <sz val="9"/>
        <color theme="1"/>
        <rFont val="宋体"/>
        <family val="3"/>
        <charset val="134"/>
      </rPr>
      <t>，浙江大学出版社. 第一作者,2022.06
6. 语体、标注方式与依存距离的回归分析.</t>
    </r>
    <r>
      <rPr>
        <i/>
        <sz val="9"/>
        <color theme="1"/>
        <rFont val="宋体"/>
        <family val="3"/>
        <charset val="134"/>
      </rPr>
      <t xml:space="preserve"> 计量语言学研究进展（2）：词汇与句法计量研究</t>
    </r>
    <r>
      <rPr>
        <sz val="9"/>
        <color theme="1"/>
        <rFont val="宋体"/>
        <family val="3"/>
        <charset val="134"/>
      </rPr>
      <t xml:space="preserve">，浙江大学出版社. 通讯作者,2022.06
7. A Quantitative Analysis of Queen Elizabeth II’s and American Presidents’ Christmas Messages’ Syntactic Features. </t>
    </r>
    <r>
      <rPr>
        <i/>
        <sz val="9"/>
        <color theme="1"/>
        <rFont val="宋体"/>
        <family val="3"/>
        <charset val="134"/>
      </rPr>
      <t>International Quantitative Linguistics Conference (QUALICO 2021)</t>
    </r>
    <r>
      <rPr>
        <sz val="9"/>
        <color theme="1"/>
        <rFont val="宋体"/>
        <family val="3"/>
        <charset val="134"/>
      </rPr>
      <t xml:space="preserve">, Tokyo, Japan. 国际会议宣读论文,2021.09（一作）
8. Frequency in Chinese Ballad Song Lyrics: A Quantitative Morpheme-based Study. </t>
    </r>
    <r>
      <rPr>
        <i/>
        <sz val="9"/>
        <color theme="1"/>
        <rFont val="宋体"/>
        <family val="3"/>
        <charset val="134"/>
      </rPr>
      <t>Chinese Lexical Semantic Workshop (CLSW 2022)</t>
    </r>
    <r>
      <rPr>
        <sz val="9"/>
        <color theme="1"/>
        <rFont val="宋体"/>
        <family val="3"/>
        <charset val="134"/>
      </rPr>
      <t>, Fuzhou, China. 国际会议宣读论文,2022.05
9. Information Compression via Eliding Verb Phrase: A Dependency-Based Study. 浙江大学外国语学院青年学术论坛，国内会议宣读论文，2022.05 （共一，此项不申报加分）</t>
    </r>
  </si>
  <si>
    <t>1. SSCI期刊论文1篇（30*0.8 =24）
2. ssci书评2篇（15+15=30）
3.esci书评1篇（16*0.5=8）
4.其他论文2篇（4*2=8）
5.会议论文宣读（国际会议2次 16+国内会议1次（共同一作）=16，上限16）</t>
  </si>
  <si>
    <t>1. 语言测试的公平性：中国考试文化回眸，《中国考试》，2022年第1期，CSSCI扩展版来源期刊，第一作者，2022年1月；
2. 语言测试的公平性:内涵、公平观及研究启示，《外语教学与研究》54卷第1期，权威期刊，第二作者（导师一作），2022年1月；
3. 教育公平背景下的语言测试公平性研究，2020年度国家社会科学基金一般项目（20BYY107），主参（排名前三），2020年9月 - 2023年6月（此前未参评）。</t>
  </si>
  <si>
    <t xml:space="preserve">1. CSSCI扩展版来源期刊一篇（10分）
2. 权威期刊文论一篇（30分）
3. 国家级项目主参一项（10分）             </t>
  </si>
  <si>
    <t>1. Entwicklung der lexikalischen Fehler chinesischer Deutschlerner 
- unter besonderer Berücksichtigung des Einflusses des Chinesischen，Literatur，其他学术期刊，第一作者，2022年6月；
2. 基于语料库的中国德语学习者书面语词汇与句法复杂度发展研究，2021年教育部高等学校外国语言文学类专业教学指导委员会德语专业教学指导分委员会教育教学研究一般项目，第二作者，2021年12月；
3. Chinesisches Deutschlerner-Korpus (CDLK)，58. Jahrestagung des Leibniz-Instituts für Deutsche Sprache als Online-Konferenz，国际会议，第二作者，2022年3月；
4）Kein „Ich“ im Wissenschaftsdeutsch chinesischer Lerner? XVII. Internationale Tagung der Deutschlehrerinnen und Deutschlehrer，国际会议，第一作者，2022年8月</t>
  </si>
  <si>
    <t>1）其他学术论文1篇（4分）；
2）国家级科研项目主参1项（10分）；
3）国际学术会议宣读论文2次（16分）</t>
  </si>
  <si>
    <r>
      <rPr>
        <sz val="9"/>
        <color theme="1"/>
        <rFont val="宋体"/>
        <family val="3"/>
        <charset val="134"/>
      </rPr>
      <t>1.生成－他者和文学机器———论《等待戈多》中的“块茎式书写”，《当代比较文学》，普刊，独作，2021年11月；
2.当代法国文学的反讽之维——评《文化批评视野下法国当代小说中的反讽叙事研究》，《法语国家与地区研究》，普刊，独作，2022年7月；
3.中翻法译著(独译)：L'imprimerie,Paris: Édition Horizon Oriental，2021,5万字；
4.“第十届文学伦理学批评国际学术研讨会”宣读论文，</t>
    </r>
    <r>
      <rPr>
        <sz val="9"/>
        <color rgb="FFFF0000"/>
        <rFont val="宋体"/>
        <family val="3"/>
        <charset val="134"/>
      </rPr>
      <t>米歇尔·维勒贝克《血清素》中的技术与伦理，</t>
    </r>
    <r>
      <rPr>
        <sz val="9"/>
        <color theme="1"/>
        <rFont val="宋体"/>
        <family val="3"/>
        <charset val="134"/>
      </rPr>
      <t xml:space="preserve">2021年10月；
5.国内会议：中国法国文学研究会2021年年会，2021年10月 </t>
    </r>
    <r>
      <rPr>
        <sz val="9"/>
        <color rgb="FFFF0000"/>
        <rFont val="宋体"/>
        <family val="3"/>
        <charset val="134"/>
      </rPr>
      <t>宣读论文：La technologie et l’éthique dans Sérotonine de Michel Houellebecq</t>
    </r>
  </si>
  <si>
    <t>1.普刊4分
2.普刊4分
3.译著7分
4.国际会议8分
5.国内会议4分</t>
  </si>
  <si>
    <t>1.《心之死》的趣味与伦理焦虑，《英美文学研究论丛》，CSSCI集刊，独作，2022年6月（属于CSSCI集刊，10分）     
2.紫金港跨学科国际讲坛：第三届文学伦理学批评跨学科研究大学生领航论坛，国际会议论文宣读，《快乐基因》中的科学伦理危机，2022年5月（8分）
3.全国美国文学研究会第十四届专题研讨会，国内会议论文宣读，《白雪公主后传》中的“垃圾美学”，2021年10月（4分）
4. “浙江省外文学会第一届研究生论坛优秀论文”特等奖论文宣读（4分）</t>
  </si>
  <si>
    <t xml:space="preserve">1.CSSCI集刊（10分）； 
2.国际会议1次（8分）；
3.国内会议2次（8分）   </t>
  </si>
  <si>
    <t>1. 紫金港跨学科国际讲坛：第三届文学伦理学研究大学生领航论坛，国际会议论文宣读，《家屋、家庭关系与家庭伦理：&lt;白噪音&gt;中的美国后现代家庭叙事》，2022年5月；
2.《无声的言说——&lt;标本师的魔幻剧本&gt;中的“沉默”书写》，《兰州大学学报》，CSSCI，第二作者（导师一作），2022年7月。</t>
  </si>
  <si>
    <t>1.国际会议1次（8分）
2.CSSCI论文1篇（16分）</t>
  </si>
  <si>
    <t>1. 论文：Visualizing international studies on cyberspace sovereignty: Concept, Rationality and Legitimacy. International Journal of Legal Discourse. ESCI. Shi Jianzhong &amp; Ming Xu. 2021. 9
2. 课题：数字经济时代平台治理规则研究，省部级，主参，2022. 3
3. 会议：Corpus-based Studies of Platform Governance Rules in the Digital Economy Era，the 1st International Forum on East Asian Digital Economy Development and Industrial Security，国际会议，2022. 5</t>
  </si>
  <si>
    <t>1.ESCI 论文（8分）；
2.省部级课题主参（8分）；
3.国际会议（8分）</t>
  </si>
  <si>
    <t xml:space="preserve">1.“人工智能时代的文学伦理学批评：第十届文学伦理学批评国际学术研讨会”，国际会议论文宣读，爱的伦理表达——莎士比亚三大喜剧女主角的伦理选择研究，2021年10月.（8分）
2.参加第三届文学伦理学批评跨学科研究大学生领航论坛，国际论坛，宣读论文：“非理性意志与马伏里奥的伦理选择：论《第十二夜》中戏中戏的功能与教诲价值”，2022年5月（8分）；  </t>
  </si>
  <si>
    <t>国际会议2次（8+8=16分）</t>
  </si>
  <si>
    <r>
      <rPr>
        <sz val="9"/>
        <color theme="1"/>
        <rFont val="宋体"/>
        <family val="3"/>
        <charset val="134"/>
      </rPr>
      <t xml:space="preserve">"In and out of the cage: informational privacy in Henry James’s In the Cage." </t>
    </r>
    <r>
      <rPr>
        <i/>
        <sz val="9"/>
        <color theme="1"/>
        <rFont val="宋体"/>
        <family val="3"/>
        <charset val="134"/>
      </rPr>
      <t>International Journal of Legal Discourse</t>
    </r>
    <r>
      <rPr>
        <sz val="9"/>
        <color theme="1"/>
        <rFont val="宋体"/>
        <family val="3"/>
        <charset val="134"/>
      </rPr>
      <t>. (ESCI, 2/2). 2022-05.（16分）</t>
    </r>
  </si>
  <si>
    <t>ESCI论文1篇（16分）</t>
  </si>
  <si>
    <t>论文名称 Legislative discourse of digital governance: a corpus-driven comparative study of laws in the European Union and China; 刊物 International Journal of Legal Discourse; 刊物等级ESCI; 第一作者; 发表时期 2021年11月25日</t>
  </si>
  <si>
    <t>ESCI,1篇</t>
  </si>
  <si>
    <t>《达洛卫夫人》与《吕芳诗小姐》中身体性的二律背反，《湖南工业大学学报》（社会科学版），国内普刊，独作，2022年8月24日；</t>
  </si>
  <si>
    <t>1.  2021.9.25 第十八届全国德语文学年会 湖南湘潭  《探求创作的本源：浅论彼得·汉德克小说&lt;圣山启示录&gt;中的绘画与书写》
2. 2022.8.27 当代外国文学年会 河北石家庄 《“隐身之物”：彼得·汉德克&lt;圣山启示录&gt;中的真实观》</t>
  </si>
  <si>
    <t>国内会议宣读*2</t>
  </si>
  <si>
    <t>《有效教学视角下的外语学习适应性研究》，《文学少年》，一般期刊论文，一作，2021年第36期。</t>
  </si>
  <si>
    <t>一般期刊论文1次（4分)</t>
  </si>
  <si>
    <t>无</t>
  </si>
  <si>
    <t>2019级外国语言文学博士</t>
  </si>
  <si>
    <t>11905010</t>
  </si>
  <si>
    <t>1.Review of Functional Approach to Professional Discourse
Exploration in Linguistics. A&amp;HCI. 2022年6月
2.A sociosemiotic interpretation of cultural heritage in UNESCO
legal instruments: a corpus-based study. International Joural of Legal Discourse. ESCI, 2022年6月
3. 译著《国际法中的非物质文化遗产》，中国民主法制出版社. 2021年12月
4. 中央部委政府咨询报告一份 （采纳）. 2022年3月</t>
  </si>
  <si>
    <t>1.A&amp;HCI期刊书评1篇（15分）
2.ESCI期刊论文1篇（16分）
3.译著1部（10万字，10分）          
4.政府咨询报告1份（15分）</t>
  </si>
  <si>
    <t xml:space="preserve">56
</t>
  </si>
  <si>
    <r>
      <rPr>
        <sz val="9"/>
        <color theme="1"/>
        <rFont val="宋体"/>
        <family val="3"/>
        <charset val="134"/>
      </rPr>
      <t xml:space="preserve">1. Review of Corpus Linguistics for English for Academic Purposes，System, ssci书评，通讯作者, 2022, 5
2. Review of Understanding development and proficiency in writing: Quantitative corpus linguistic approaches, Journal of Second Language Writing, ssci书评，通讯作者，2022年3月
3. Tsy Yih and Haitao Liu. 2022. A Preliminary Quantitative Investigation of Chinese Monosyndetic Coordinators.Chinese Lexical Semantic Workshop(CLSW 2022), Fuzhou, China. 国际会议
4. Tsy Yih &amp; Haitao Liu. 2021. A quantitative study investigation of English adnominal modifiers. Proceedings of The 35th Pacific Asia Conference on Language, Information and Computation (PACLIC 35). Shanghai, November 5 - 7, </t>
    </r>
    <r>
      <rPr>
        <sz val="9"/>
        <color rgb="FFFF0000"/>
        <rFont val="宋体"/>
        <family val="3"/>
        <charset val="134"/>
      </rPr>
      <t>2021. 国际会议</t>
    </r>
    <r>
      <rPr>
        <sz val="9"/>
        <color theme="1"/>
        <rFont val="宋体"/>
        <family val="3"/>
        <charset val="134"/>
      </rPr>
      <t xml:space="preserve">
5.  依存关系与构式的结合. 计量语言学研究进展（2）：词汇与句法计量研究，浙江大学出版社. 独作,2022.06</t>
    </r>
  </si>
  <si>
    <r>
      <rPr>
        <sz val="9"/>
        <color theme="1"/>
        <rFont val="宋体"/>
        <family val="3"/>
        <charset val="134"/>
      </rPr>
      <t>1.ssci书评*2（15*2=30）
2.</t>
    </r>
    <r>
      <rPr>
        <sz val="9"/>
        <color rgb="FFFF0000"/>
        <rFont val="宋体"/>
        <family val="3"/>
        <charset val="134"/>
      </rPr>
      <t>国际会议*2（8*2=16）</t>
    </r>
    <r>
      <rPr>
        <sz val="9"/>
        <color theme="1"/>
        <rFont val="宋体"/>
        <family val="3"/>
        <charset val="134"/>
      </rPr>
      <t xml:space="preserve">
3.其他论文*1（4）                     </t>
    </r>
  </si>
  <si>
    <t>1.国家社科基金项目“基于翻译手稿的文学翻译翻译修改研究”（22BYY026)第三参与人；
2.ISBN:9787544399814 译著《语言学入门：牛津通识课》，独著，10万字，海南出版社，2021年9月；
3.浙江省翻译协会2021年年会暨“翻译中国”学术研讨会，国内会议宣读：《思想之窗：从翻译隐喻透视飞白的翻译思想》，2021年10月；
4.中华翻译研究青年学者论坛，国内会议宣读：《飞白“风格译”翻译思想的源头探析》,2021年10月；
5.The 8th International Conference on Humanities and Social Science，国际会议：Exploring Style Reproduction from Metaphor Translation in Yu Hua’s Brothers，2022年4月；
6.CPCI(online)Exploring Style Reproduction from Metaphor Translation in Yu Hua’s Brothers,2022年6月；</t>
  </si>
  <si>
    <t>1.国家级项目1项（10分）
3.译著1本（9分）
4.国内会议2次（8分）
5.国际会议1次（8分）
6.cpci论文1篇（8*0.8=6.4分）</t>
  </si>
  <si>
    <t>1 2021年教育部高等学校外国语言文学类专业教学指导委员会德语专业教学指导分委员会教育教学研究项目：基于语料库的中国德语学习者书面语词汇与句法复杂度发展研究（2021年12月，国家级，主持，20分）
2 科研论文：Zur Rolle des Chronotopos in Diaspora-Berichten von ChinesInnen in Deutschland，发表于Literaturstraße, 22(2)（2021年12月，普通刊物，二作，导师一作，4分）
3 国际学术作报告：A quantitative analysis of syntactic complexity development in German learners' interlanguage: A dependency syntactically-annotated corpus study，在International Quantitative Linguistics Conference Qualico 2021上做报告（2021年9月，国际会议，8分）
4 国际学术作报告：Die automatische Analyse der syntaktischen Komplexität der Schriften von chinesischen Deutschlernern und ihre Anwendung bei der Bewertung，在XVII. Internationale Tagung der Deutschlehrerinnen und Deutschlehrer上做报告（2022年8月，国际会议，8分）</t>
  </si>
  <si>
    <t>1.国家级项目主持，20分
2.普通期刊1篇，4分
3.国际会议2次，16分</t>
  </si>
  <si>
    <t xml:space="preserve">1. 从情感认知的视角看纳博科夫《洛丽塔》对二元对立的批判，《东北大学学报(社会科学版)》，CSSCI，第一作者，2022.3 </t>
  </si>
  <si>
    <t>CSSCI论文一篇</t>
  </si>
  <si>
    <t>第三届文学伦理学批评跨学科研究大学生领航论（8分）国际会议
第10届国际文学伦理学批评研讨会（8分）国际会议</t>
  </si>
  <si>
    <t>国际会议宣读论文两次（16分）</t>
  </si>
  <si>
    <r>
      <rPr>
        <sz val="9"/>
        <color theme="1"/>
        <rFont val="宋体"/>
        <family val="3"/>
        <charset val="134"/>
      </rPr>
      <t xml:space="preserve">1.“‘Desire of wandring’: Decoding the word ‘Wandering’ in Milton’s </t>
    </r>
    <r>
      <rPr>
        <i/>
        <sz val="9"/>
        <color theme="1"/>
        <rFont val="宋体"/>
        <family val="3"/>
        <charset val="134"/>
      </rPr>
      <t>Paradise Lost</t>
    </r>
    <r>
      <rPr>
        <sz val="9"/>
        <color theme="1"/>
        <rFont val="宋体"/>
        <family val="3"/>
        <charset val="134"/>
      </rPr>
      <t xml:space="preserve">,” 2021 7th International Seminar on Education, Arts and Humanities, CPCI（online，未检索）, 第一作者, 2021年10月；
2.“Mo Zhi’s Notes on Shakespeare’s Sonnets,” </t>
    </r>
    <r>
      <rPr>
        <i/>
        <sz val="9"/>
        <color theme="1"/>
        <rFont val="宋体"/>
        <family val="3"/>
        <charset val="134"/>
      </rPr>
      <t>Multicultural Shakespeare</t>
    </r>
    <r>
      <rPr>
        <sz val="9"/>
        <color theme="1"/>
        <rFont val="宋体"/>
        <family val="3"/>
        <charset val="134"/>
      </rPr>
      <t>, ESCI书评, 第一作者, 2022年4月。</t>
    </r>
  </si>
  <si>
    <t>1.CPCI论文1篇（6.4分）
2.ESCI书评1篇（8分）</t>
  </si>
  <si>
    <r>
      <rPr>
        <sz val="9"/>
        <color theme="1"/>
        <rFont val="宋体"/>
        <family val="3"/>
        <charset val="134"/>
      </rPr>
      <t xml:space="preserve">1.参加第五届动态句法学国际会议（The Fifth Dynamic Syntax Conference），国际会议论文宣读，zhe/na me zuo construction at syntax-pragmatic interface，2022年4月
</t>
    </r>
    <r>
      <rPr>
        <b/>
        <sz val="9"/>
        <color theme="1"/>
        <rFont val="宋体"/>
        <family val="3"/>
        <charset val="134"/>
      </rPr>
      <t>2.浙江省外文学会第一届研究生优秀论文特等奖论文宣读，国内会议</t>
    </r>
  </si>
  <si>
    <t>1.国际会议宣读论文（8分）
2.国内会议宣读论文（4分）</t>
  </si>
  <si>
    <t>第十届文学伦理学批评国际学术研讨会，宣读论文，国际会议（8分）</t>
  </si>
  <si>
    <t>国际会议1次（8分）</t>
  </si>
  <si>
    <t>外语学院研究生2021-2022学年评奖评优综合业绩量化统计表（2020级硕士生）</t>
  </si>
  <si>
    <t>2020级外国语言学及应用语言学</t>
  </si>
  <si>
    <t>科研成果等级、数量</t>
  </si>
  <si>
    <t>1. The effects of ICT-based social media on adolescents' digital reading performance: A longitudinal study of PISA 2009, PISA 2012, PISA 2015 and PISA 2018, Computers &amp; Education, SSCI, 二作(导师一作), 2021年9月
2.The 17th International Conference on Computer Science &amp; Education (ICCSE 2022)，国际会议论文宣读，A multilevel mediation study on the effects of ICT self-efficacy on adolescents’ digital reading performance，2022年8月
3. 浙大宁波理工学院第四届“波兰周”面向国家战略的外语学科发展高端学术论坛，国内会议论文宣读，信息技术心理及行为因素对青少年电子阅读素养的影响——基于波兰PISA 2018数据的中介分析，2022年5月
4. 2022年浙江大学外国语学院青年学术论坛，国内会议论文宣读，The effects of ICT-based social media on adolescents' digital reading performance: A longitudinal study of PISA 2009, PISA 2012, PISA 2015 and PISA 2018，2022年5月
5. 吉林省教育学会教育科研重点课题，核心素养视阈下初中英语项目化学习策略研究，主参(3/7)，2022年6月</t>
  </si>
  <si>
    <t>1. SSCI论文1篇（30分）
2. 国际学术会议宣读论文1次（8分）
3. 国内学术会议宣读论文2次（4*2=8分）
4. 省部级科研项目主参（8分）</t>
  </si>
  <si>
    <t>1. Researching second language acquisition in the study abroad learning environment: An introduction for student researchers Isabelli-García, Christina L., Isabelli, Casilde A. Palgrave Pivot, 2020. xxii + 138 pp. ISBN: 978-3-030-25156-7, International Journal of Applied Linguistics, SSCI, 一作, 2022年6月
2. Effects of oral continuation and peer interaction on L2 vocabulary learning in the Chinese EFL context, 2022年浙江大学外国语学院青年学术论坛, 国内会议论文宣读, 2022年5月</t>
  </si>
  <si>
    <t>1.SSCI书评1篇（15分）
2.国内学术会议1次（4分）</t>
  </si>
  <si>
    <t>1.2022.06: Review of Chiluwa (2021): Discourse and conflict: Analysing text and talk of conflict, hate and peace-building. Journal of Language and Politics.(SSCI) 二作，导师一作 （online）
2.2022.05: Visualizing the knowledge domain of research on national security discourse: A bibliometric review using CiteSpace. 一作，浙江大学格物致知博士生论坛宣读论文</t>
  </si>
  <si>
    <t>SSCI书评一篇（online）、国内会议宣读论文一次
15*80%+4</t>
  </si>
  <si>
    <t>语言计量指标在翻译风格研究中 的应用：以意识流小说《到灯塔 去》为例、解放军外国语学院学 cssci 报、CSSCI、第二作者（导师一作）、 20220515</t>
  </si>
  <si>
    <t>C刊1篇 16分</t>
  </si>
  <si>
    <t>1.Chinese as a Second Language Multilinguals' speech competence and speech performance: Cognitive, affective and sociocultural perspectives, Peijian Paul Sun. Springer, Singapore (2020)，SSCI书评，一作，2021年12月</t>
  </si>
  <si>
    <t>1.SSCI书评1篇（15分）</t>
  </si>
  <si>
    <r>
      <rPr>
        <sz val="9"/>
        <color theme="1"/>
        <rFont val="宋体"/>
        <family val="3"/>
        <charset val="134"/>
      </rPr>
      <t>1.2022年浙江大学外国语学院青年论坛，宣读论文：</t>
    </r>
    <r>
      <rPr>
        <sz val="9"/>
        <color rgb="FF000000"/>
        <rFont val="Times New Roman"/>
        <family val="1"/>
      </rPr>
      <t>The Development of Non-constituent Unit Neg-Neg in Chinese
2.18th Workshop on Syntax, Semantics and Phonology (WoSSP 2022)</t>
    </r>
    <r>
      <rPr>
        <sz val="9"/>
        <color rgb="FF000000"/>
        <rFont val="宋体"/>
        <family val="3"/>
        <charset val="134"/>
      </rPr>
      <t>，</t>
    </r>
    <r>
      <rPr>
        <sz val="9"/>
        <color rgb="FF000000"/>
        <rFont val="Times New Roman"/>
        <family val="1"/>
      </rPr>
      <t>Universitat Autònoma de Barcelona. Oral Presentation: The Mechanism of Diachronic Development of Non-constituent Units in Chinese</t>
    </r>
  </si>
  <si>
    <t>1.国内学术会议1次 （4分）
2.国际学术会议1次（8分）</t>
  </si>
  <si>
    <t>豪根矩阵模型下的现代汉语字母词规划研究，哈尔滨学院学报，本科学报，一作，2022年6月26日
疫情下的网络语言生态——基于社交媒体的数据分析，第七届全国生态语言学研讨会“青年学者论坛”论文宣读，国内会议，一作，2022年8月20日</t>
  </si>
  <si>
    <t>1.本科学报1篇（8分）
2.国内会议1次（4分）</t>
  </si>
  <si>
    <t>1.福州方言的保护与传承探析，龙岩学院学报,本科学报，第一作者，2021年11月；
2.Interpreters' Mediation of Facework in Chinese Premier Press Conferences, 浙江大学外国语学院青年学术论坛，国内会议宣读论文，2022年5月</t>
  </si>
  <si>
    <t>22005046</t>
  </si>
  <si>
    <t>学术交流：
第一届话语、论辩与全球传播国际学术研讨会，2022年7月9日，8分</t>
  </si>
  <si>
    <t>国际学术会议宣读论文1次</t>
  </si>
  <si>
    <t>2021年文化、设计与社会发展国际学术会议（CDSD 2021)，国际会议论文宣读：“RCEP” in the Eyes of Western Media: A Corpus-based Critical Discourse Analysis，2022年1月</t>
  </si>
  <si>
    <t>国际会议论文宣读1次(8分)</t>
  </si>
  <si>
    <t>22005042</t>
  </si>
  <si>
    <t>Effects of English Proficiency on Caucasian Face Gender Perception by Chinese-English Bilinguals: Evidence from ERP，International Journal of English Linguistic</t>
  </si>
  <si>
    <t>4分*0.8=3.2</t>
  </si>
  <si>
    <t>22005030</t>
  </si>
  <si>
    <t>22005036</t>
  </si>
  <si>
    <t>2020级英语语言文学</t>
  </si>
  <si>
    <t xml:space="preserve">1.自闭症儿童与正常儿童的他发自我修正策略对比研究，语言战略研究，CSSCI来源期刊扩展版，二作（导师一作），2021年10月；
 2.第五届全国特殊人群话语研究求索论坛，国内论文宣读，高功能自闭症儿童多模态回指修正行为研究，2021年11月；
 3.第三届全国医学语言与翻译学术研讨会，国内论文宣读，高功能自闭症儿童物体回指修正行为研究：形式与功能，2021年12月；
4.厦门大学外文学院第十四届学术研讨会、第四届外国语言文学博士论坛，国内论文宣读，从计量的角度探究小说多译本特征，2021年12月；
 </t>
  </si>
  <si>
    <t>1.CSSCI来源期刊扩展版论文1篇（10分）
2.国内论文宣读3次（12分）</t>
  </si>
  <si>
    <t>1.《裘帕·拉希莉〈比比哈尔达的治疗〉中的疾病书写与伦理诉求》，《商洛学院学报》，本科四年制学报，第一，2022年6月（8分）；
2.《真实的幻象与荒诞的现实：默多克〈独角兽〉中的空间解构》,《新纪实》，普通刊物，第一，2022年6月（4分）；
3. “文学与危机叙事”全国学术研讨会，宣读《自我与现实的重新定位：艾丽丝·默多克〈黑王子〉中的自传性书写危机》，2022年5月（4分）。</t>
  </si>
  <si>
    <t>1. 本科四年制学报一篇（8分）；
2. 普通期刊一篇（4分）
3. 国内学术会议宣读论文，1次（4分）</t>
  </si>
  <si>
    <t>1.译著《Surrenlist Panting》，ISBN:978-7-5356-9630-4;
2.论文宣读：中华翻译研究青年学者论坛，“注释在《金瓶梅》英译中的作用探析”</t>
  </si>
  <si>
    <t>1.译著：2万汉字以上，已出版（10分）；
2.国内学术会议论文宣读：1次（4分）</t>
  </si>
  <si>
    <t>1、第三届文学伦理学跨学科研究大学生领航论坛，国际会议论文宣读，奥康纳《你不可能比死人更惨》主人公塔沃特的文学伦理学批评解读，2022年6月 </t>
  </si>
  <si>
    <t>1.国际学术会议论文宣读1次（8分）</t>
  </si>
  <si>
    <t>紫金港大学生领航论坛《&lt;拉格泰姆时代&gt;中小科尔豪斯的暴力》宣读论文1次（8分）</t>
  </si>
  <si>
    <t>国际学术会议宣读论文1次（8分）</t>
  </si>
  <si>
    <t>1、弥尔顿史诗《失乐园》中的身体叙事，《浙江万里学院学报》，本科学报，第一作者，2022年5月</t>
  </si>
  <si>
    <t>1、本科学报1篇（8分）</t>
  </si>
  <si>
    <r>
      <rPr>
        <sz val="9"/>
        <color indexed="8"/>
        <rFont val="宋体"/>
        <family val="3"/>
        <charset val="134"/>
      </rPr>
      <t>1</t>
    </r>
    <r>
      <rPr>
        <sz val="9"/>
        <color indexed="8"/>
        <rFont val="Times New Roman"/>
        <family val="1"/>
      </rPr>
      <t xml:space="preserve">. </t>
    </r>
    <r>
      <rPr>
        <sz val="9"/>
        <color indexed="8"/>
        <rFont val="宋体"/>
        <family val="3"/>
        <charset val="134"/>
      </rPr>
      <t>“</t>
    </r>
    <r>
      <rPr>
        <sz val="9"/>
        <color indexed="8"/>
        <rFont val="宋体"/>
        <family val="3"/>
        <charset val="134"/>
      </rPr>
      <t>紫金港跨学科国际讲坛：第三届文学论理学批评跨学科研究大学生领航论坛</t>
    </r>
    <r>
      <rPr>
        <sz val="9"/>
        <color indexed="8"/>
        <rFont val="宋体"/>
        <family val="3"/>
        <charset val="134"/>
      </rPr>
      <t>”</t>
    </r>
    <r>
      <rPr>
        <sz val="9"/>
        <color indexed="8"/>
        <rFont val="宋体"/>
        <family val="3"/>
        <charset val="134"/>
      </rPr>
      <t>，宣读论文《破碎的婚姻与错位的家庭</t>
    </r>
    <r>
      <rPr>
        <sz val="9"/>
        <color indexed="8"/>
        <rFont val="宋体"/>
        <family val="3"/>
        <charset val="134"/>
      </rPr>
      <t>——</t>
    </r>
    <r>
      <rPr>
        <sz val="9"/>
        <color indexed="8"/>
        <rFont val="宋体"/>
        <family val="3"/>
        <charset val="134"/>
      </rPr>
      <t>佩内洛普</t>
    </r>
    <r>
      <rPr>
        <sz val="9"/>
        <color indexed="8"/>
        <rFont val="Times New Roman"/>
        <family val="1"/>
      </rPr>
      <t>.</t>
    </r>
    <r>
      <rPr>
        <sz val="9"/>
        <color indexed="8"/>
        <rFont val="宋体"/>
        <family val="3"/>
        <charset val="134"/>
      </rPr>
      <t>菲茨杰拉德</t>
    </r>
    <r>
      <rPr>
        <sz val="9"/>
        <color indexed="8"/>
        <rFont val="Times New Roman"/>
        <family val="1"/>
      </rPr>
      <t>&lt;</t>
    </r>
    <r>
      <rPr>
        <sz val="9"/>
        <color indexed="8"/>
        <rFont val="宋体"/>
        <family val="3"/>
        <charset val="134"/>
      </rPr>
      <t>离岸</t>
    </r>
    <r>
      <rPr>
        <sz val="9"/>
        <color indexed="8"/>
        <rFont val="Times New Roman"/>
        <family val="1"/>
      </rPr>
      <t>&gt;</t>
    </r>
    <r>
      <rPr>
        <sz val="9"/>
        <color indexed="8"/>
        <rFont val="宋体"/>
        <family val="3"/>
        <charset val="134"/>
      </rPr>
      <t>中的伦理困境》，</t>
    </r>
    <r>
      <rPr>
        <sz val="9"/>
        <color indexed="8"/>
        <rFont val="Times New Roman"/>
        <family val="1"/>
      </rPr>
      <t>2022</t>
    </r>
    <r>
      <rPr>
        <sz val="9"/>
        <color indexed="8"/>
        <rFont val="宋体"/>
        <family val="3"/>
        <charset val="134"/>
      </rPr>
      <t>年</t>
    </r>
    <r>
      <rPr>
        <sz val="9"/>
        <color indexed="8"/>
        <rFont val="Times New Roman"/>
        <family val="1"/>
      </rPr>
      <t>5</t>
    </r>
    <r>
      <rPr>
        <sz val="9"/>
        <color indexed="8"/>
        <rFont val="宋体"/>
        <family val="3"/>
        <charset val="134"/>
      </rPr>
      <t>月。</t>
    </r>
  </si>
  <si>
    <t>国内学术会议宣读论文</t>
  </si>
  <si>
    <t>《漂流到日本》中格丽塔的伦理身份与伦理选择，
《文学伦理学批评跨学科研究：第一届文学伦理学批评大学生领航论坛会议论文集》，第一作者，2021年12月。（4分）</t>
  </si>
  <si>
    <t>普通刊物论文1篇（4分）</t>
  </si>
  <si>
    <t>2020级亚欧语言文学</t>
  </si>
  <si>
    <t>1. 【论文】德风转徙的向度流变与本土接受的主体原则，《中国图书评论》，CSSCI扩展，二作（导师一作），2021年9月。10分
2. 【论文】论数字启蒙的生成逻辑——文化技术理论视角下的数字人文，《数字人文研究》，一般期刊，二作（导师一作），2021年9月。
3. 【国内会议】外教社“核心素养视域下德语教材建设研讨会”，国内会议论文宣读，《德语教材中的思维品质呈现： 探索与反思》，2022年1月。
4. 【国内会议】清华大学“媒介作为方法博士生论坛：新闻传播学的跨学科研究”，国内会议论文宣读，《德语国家媒介哲学30年：学科进路、理论星丛与前景展望》，2022年5月。</t>
  </si>
  <si>
    <t>1. CSSCI扩展版1篇（10分）
2. 普通刊物1篇（4分）
3. 国内会议2次（8分）</t>
  </si>
  <si>
    <t>1.参加国际会议一次：紫金港跨学科国际讲坛：第三届文学伦理学批评跨学科研究大学生领航论坛
2.参加国内会议一次：2022年浙江大学外国语学院青年学术论坛
3.发表论文一篇：The Transmutation of the Manyoshu in Military Songs During 20th Century and Its Reasons‐‐ With "Chibiki No Iwa" and " Umi Yukaba " for Example</t>
  </si>
  <si>
    <t>1.国际会议宣读1次 8分
2.国内会议宣读1次 4分
3.普刊1篇 4分</t>
  </si>
  <si>
    <t>1. 在国际学术会议上宣读论文《曼德尔施塔姆诗歌中的莫斯科》：第十届《俄罗斯文艺》学术前沿论坛暨“曼德尔施塔姆与东方：纪念诗人诞辰 130周年”国际学术研讨会，2021年10月29-31日。
2. 在国际学术会议上宣读论文《ЭВОЛЮЦИЯ ОБРАЗА «КИТАЙЦЕВ» В РУССКОЙ ЛИТЕРАТУРЕ XIX ВЕКА》：第三十三届国际学生和青年学者会议宣读论文，2022年4月7-8日,且会议集已出刊。
3. 在国际学术会议上宣读论文《呼唤道德与精神的回归：从文学伦理学批评视角解读沃多拉兹金长篇小说《飞行家》》：紫金港跨学科国际讲坛·第三届文学伦理学批评跨学科研究大学生领航论坛，2022年5月15日。</t>
  </si>
  <si>
    <t>1. 国际会议1次（8分）
2. 国际会议1次（8分）+会议集普刊文章发表加分（4分）
3. 国际会议1次</t>
  </si>
  <si>
    <t>16（会议上限）+4=20</t>
  </si>
  <si>
    <t>1.参加第八届人文学科与社会科学研究国际学术会议并宣读论文，2022年4月。
2.Polysemy and Semantic Extension of Japanese VerbYaku，Advances in Social Science, Education and Humanities Research，外文普刊，一作，2022年4月。</t>
  </si>
  <si>
    <t>1.国际学术会议宣读论文1次
2.外文普刊</t>
  </si>
  <si>
    <t>1.国际学术会议宣读论文：第十届《俄罗斯文艺》学术前沿论坛暨“曼德尔施塔姆与东方：纪念诗人诞辰130周年”国际学术研讨会：《汪剑钊译曼德尔施塔姆的诗性理解与阐释》  
2.国内学术会议宣读论文：外国语学院2022年青年学术论坛：计量视域下曼德尔施塔姆诗歌多译本风格分析——以《石头》为例</t>
  </si>
  <si>
    <t>1.国际会议宣读1次 8分
2.国内会议宣读1次 4分</t>
  </si>
  <si>
    <t>多视角下《狗心》的解读，紫金港跨学科国际讲坛·第三届文学伦理学批评跨学科研究大学生领航会议论文宣读，一作，2022年5月</t>
  </si>
  <si>
    <t>1.国际会议1次（8分）</t>
  </si>
  <si>
    <t>伦理视域下普希金的《四小悲剧》.长春师范大学学报.本科学报.一作.2022年七月</t>
  </si>
  <si>
    <t>本科学报一篇</t>
  </si>
  <si>
    <t>参加2022年1月9日上海外语教育出版社编辑部举办的“核心素养视阈下德语教材建设研讨会”学术会议并作报告《课程思政视角下的德语教材建设路径》</t>
  </si>
  <si>
    <t>1.国内会议</t>
  </si>
  <si>
    <t>“核心素养视域下德语教材建设研讨会”报告研究成果</t>
  </si>
  <si>
    <t>2020级国际组织与国际交流</t>
  </si>
  <si>
    <r>
      <rPr>
        <sz val="9"/>
        <color theme="1"/>
        <rFont val="宋体"/>
        <family val="3"/>
        <charset val="134"/>
      </rPr>
      <t>1.ESCI论文两篇（24分）：
（1）二作（导师一作）
Cheng, Le, Yuxin Liu, and Yun Zhao. "Exploring the US institutional discourse about critical information infrastructure protection (CIIP): A corpus-based analysis". International Journal of Legal Discourse 6.2 (2021): 323-347. 
（2）通讯作者
Chunlei, Si, and Liu Yuxin. "Exploring the discourse of enterprise cyber governance in the covid-19 era: a sociosemiotic perspective." International Journal of Legal Discourse 7.1 (2022): 53-82.</t>
    </r>
    <r>
      <rPr>
        <b/>
        <sz val="9"/>
        <color theme="1"/>
        <rFont val="宋体"/>
        <family val="3"/>
        <charset val="134"/>
      </rPr>
      <t>学生为通讯，与一作均分，为8分</t>
    </r>
    <r>
      <rPr>
        <sz val="9"/>
        <color theme="1"/>
        <rFont val="宋体"/>
        <family val="3"/>
        <charset val="134"/>
      </rPr>
      <t xml:space="preserve">
2.中央网信办重点项目《基础设施**研究及建议》主参（10分）
3.研究（咨询）报告（25分）
（1）研究报告《应对**框架》被中央采纳（30/2=15分）
（2）研究报告《关于美国***及建议》被中央采纳（30/3=10分）
</t>
    </r>
  </si>
  <si>
    <t>1.ESCI论文两篇 24分
2.国家级项目1个 10分
3.研究（咨询）报告2个 25分</t>
  </si>
  <si>
    <t xml:space="preserve">1.Language Policies and Organizational Features of International Organizations. Language Problems and Language Planning，SSCI，2022年3月，二作（导师一作）--30分
2.书评：Language Policy in Superdiverse Indonesia. International Journal of Multilingualism，SSCI，2021年9月，二作（导师一作）--15分
3.第九届全国应用翻译研讨会，2021.11，宣读论文“世界500强中国企业多语种网站建设及语言选择机制研究”--4分
4.粤港澳外语与翻译研究生学术交流周，2022.6，宣读论文“总部在华国际组织：现状、特点与展望”--4分
</t>
  </si>
  <si>
    <t>1.SSCI 2篇，其中一篇为书评（45分）
2.国内会议 2次（8分）</t>
  </si>
  <si>
    <t>Book Review: Functional Approach to Professional Discourse Exploration in Linguistics by Elena N. Malyuga (Ed.)，Journal of Business and Technical Communication，SSCI,二作，2022年6月12日；
第十七届功能语言学学术研讨会，2021年10月；
当代中国新话语国际学术研讨会暨第二届话语研究前沿国际会议，2021年11月；
一带一路文明交流互鉴与应用型外语人才培养国际研讨会，2021年11月；
参与编纂《创业研究前沿：问题、理论与方法》，2022年6月</t>
  </si>
  <si>
    <t>1.SSCI书评一篇（15分）；
2.国际会议2次，国内会议一次（16分）；
3.参与专著撰写（5分）</t>
  </si>
  <si>
    <t>外宣翻译与国家形象塑造研究——以二十国集团峰会习近平主席讲话为例，湖北经济学院学报（社会科学版），本科学报，第二作者（导师一作），2022年8月15日发表；
语言服务视角下的国际组织语言政策案例分析——以联合国难民署为例，南京晓庄学院学报，本科学报，第二作者（导师一作），2022年7月20日发表；
第七届中国语言政策与规划研讨会，国内会议论文宣读，2021年11月；
北京大学第十四届外国语言文学研究生论坛，国内会议论文宣读，2022年5月；
第十九届国际城市语言学年会，国际会议论文宣读，2022年8月；</t>
  </si>
  <si>
    <t>1.本科学报2篇（8+8=16分）
2.国内会议论文宣读2次（8分）；
3.国际会议论文宣读1次（8分）；</t>
  </si>
  <si>
    <t>1.Visible signs: an introduction to semiotics in the visual arts (3rd edition), Social Semiotics, SSCI书评，一作，2022年8月；2.Introduction to multimodal analysis, Poznan Studies in Contemporary Linguistics，SSCI书评，一作，2022年4月</t>
  </si>
  <si>
    <t>1.SSCI书评，2篇</t>
  </si>
  <si>
    <t>1.论文名称：“课程思政”视角下学生文化自信提升路径探究——以浙江大学翻译硕士专业学位课“基础英汉笔译”课程为例，《北京第二外国语学院学报》，本科学报，二作，2022年8月30日。
2.2022年浙江大学外国语学院青年学术论坛宣读论文，国内学术会议，2022年5月20日。
3.2022年浙江大学外国语学院“格物致知”博士生学术创新论坛宣读论文，国内学术会议，2022年5月29日。
4.2022年浙江省翻译协会年会暨“有礼共富 译介浙江”学术研讨会宣读论文，国内学术会议，2022年7月2日。</t>
  </si>
  <si>
    <t>1.本科学报1篇，8分。
2.国内学术会议宣读论文3次，12分。</t>
  </si>
  <si>
    <t>1. 阿尔及利亚独立后的语言政策研究，《齐齐哈尔大学学报（哲社版）》第303期，第二作者，导师为第一作者，2022年5月31日；
2.  阿尔及利亚独立后的语言政策研究，非洲语言与文化研究国际研讨会分论坛七（硕士生研讨会专场），论文宣读，2021年12月4日  ；
3. 文化外交与国际形象：从法国经验探析中国路径，北京外国语大学外国语言文学学科研究生高端学术论坛法语分论坛（法语国家与地区研究方向），论文宣读，2021年11月14日</t>
  </si>
  <si>
    <t xml:space="preserve">1. 本科学报，8分；
2. 国际学术会议，8分；
3. 国内学术会议，4分  </t>
  </si>
  <si>
    <t>1.2022年浙江大学外国语学院青年学术论坛宣读论文，国内学术会议，2022年5月20日。
2.2021年11月国家社科基金重点项目“中国特色国际组织外交的理论与实践创新研究”阶段性研究成果《中国与联合国的故事—50年50事》供稿，已出版。
3.2021年10月教育部中国教育发展战略学会国际胜任力培养专业委员会课题“德国国际组织人才培养机制与策略研究”主参。</t>
  </si>
  <si>
    <t xml:space="preserve">1.国内学术会议宣读论文1次，4分
2.参与专著撰写，5分
3.省部级项目8分
</t>
  </si>
  <si>
    <t>《国际民航组织语言政策述评》，哈尔滨学院学报，一作，2021年11月</t>
  </si>
  <si>
    <t>本科学报1篇</t>
  </si>
  <si>
    <t>《新冠肺炎疫情对我国国际组织人才培养的挑战及对策》，齐鲁师范学院学报，大学学报，一作，2021年10月</t>
  </si>
  <si>
    <t>学报1篇</t>
  </si>
  <si>
    <t>参与《“一带一路”人口与发展（第一辑）——非欧美洲篇》撰写，2022年3月出版，ISBN-9787509015698</t>
  </si>
  <si>
    <t>参与专著撰写</t>
  </si>
  <si>
    <t>“可持续城市和社区”报道中的休闲话语研究，新闻研究导刊，普刊，第一作者，2021年12月</t>
  </si>
  <si>
    <t>其他论文1篇</t>
  </si>
  <si>
    <t>/</t>
  </si>
  <si>
    <t>外语学院研究生2021-2022学年评奖评优综合业绩量化统计表（2021级硕士生）</t>
  </si>
  <si>
    <t>2021级外国语言学及应用语言学</t>
  </si>
  <si>
    <t>专业学位课
平均分</t>
  </si>
  <si>
    <t>课程平均分
名次</t>
  </si>
  <si>
    <t>课程得分
（上限40分）</t>
  </si>
  <si>
    <t>Dynamics of language in social emergency: investigating COVID-19 hot words on Weibo，Glottometrics，ESCI，一作，2022年7月</t>
  </si>
  <si>
    <t>ESCI期刊论文1篇（16分）</t>
  </si>
  <si>
    <t>1.第六届中国心理语言学国际研讨会，国际会议论文宣读，Depression metaphors in media discourse ，2022年6月
2.首届人文社科跨学科研究高端论坛，国际会议论文宣读，2021年11月
A Comparative Study on Multimodal Metaphors in the Front Pages of Chinese and Western Mainstream Newspapers: The Case of China Daily and The Economist</t>
  </si>
  <si>
    <t>国际会议2次</t>
  </si>
  <si>
    <t>22105042</t>
  </si>
  <si>
    <t>92.29</t>
  </si>
  <si>
    <t>5</t>
  </si>
  <si>
    <t>32</t>
  </si>
  <si>
    <t>1.文学经典化的语言学证据：金庸小说关键词的日常生活化，浙江学刊，CSSCI，二作（导师一作），2022年7月</t>
  </si>
  <si>
    <t>1.CSSCI期刊论文1篇</t>
  </si>
  <si>
    <t>16</t>
  </si>
  <si>
    <t>1.2021年12月第九届中国二语习得研究国际研讨会，宣读论文“Does digital devices use in teaching at school effect L2 effect performance? A study based on 9 Asian countries and regions of PISA 2018”，国际会议宣读8分；
2.2022年5月第四届“波兰周”面向国家战略的外语学科发展高端学术论坛，宣读论文“‘八问方案’框架下的中国大学英语教学‘外语+思政’语言规划分析”，国内会议宣读4分；
3.2022年6月语言认知科学中外研究生学术论坛，宣读论文“阅读兴趣与阅读投入在阅读元认知和数字化阅读表现中的中介作用：以PISA 2018中国四省市结果为例”，国际会议宣读8分；
4.2022年5月全国英语师范专业认证暨外语教师专业发展学术论坛，宣读论文”教师师生关系自我效能感、教师工作满意度与班级管理自我效能感的关系——基于PISA 2018港澳台地区的中介分析",国内会议论文宣读4分。</t>
  </si>
  <si>
    <t>1.国际会议2次（16分）；
2.国内会议2次（8分）
上限16分</t>
  </si>
  <si>
    <t>1. 论文：《口译类型间的主题 集中度：认知负荷最小化的体现》，期刊名称 ：作家天地， 普刊，第一作者 ， 2022年7月
2. 参加浙江大学外国语学院 2022年青年论坛， 国内论坛， 宣读论文：《从译者视野看文 学翻译中的改写现象》， 2022 年5月</t>
  </si>
  <si>
    <t>普刊1篇， 国内会 议1次 （4+4=8分）</t>
  </si>
  <si>
    <t>22105039</t>
  </si>
  <si>
    <t>91.57</t>
  </si>
  <si>
    <t>9</t>
  </si>
  <si>
    <t>28</t>
  </si>
  <si>
    <t>1.A Cross-cultural Validation of the Achievement Emotions Questionnaire in Online English Learning Environments，浙江大学外语学院青年学术论坛，国内会议论文宣读，2022年5月
2.Corpora in ESP/EAP writing instruction: Preparation, exploitation, analysis, Maggie Charles, Ana Frankenberg-Garcia (Eds.), Routledge (2021)，二作（导师一作），Online; 2022年7月</t>
  </si>
  <si>
    <t>1.国内会议1次（4分）
2. SSCI书评1篇online（12分）</t>
  </si>
  <si>
    <t>22105038</t>
  </si>
  <si>
    <t>91.71</t>
  </si>
  <si>
    <t>1. Book review: Teaching and researching writing (4th ed.), Ken Hyland, Routledge (2022). Journal of Second Language Writing, SSCI书评，第二作者，2022年8月（online）</t>
  </si>
  <si>
    <t>1. SSCI书评1篇（12分）</t>
  </si>
  <si>
    <t>1. (Review) Verena, Klappstein and Maciej Dybowski: theory of legal evidence—Evidence in legal theory；International Journal of Legal Discourse；ESCI；通讯作者；2022年5月9日
2.Legislative discourse of industrial digitalisation in the European Union and China- a sociosemiotic perspective；Digital Governance and Transcultural Communicatioins -An IAMCR 2022 pre-conference；国际会议；第一作者；2022年7月8日</t>
  </si>
  <si>
    <t>1.ESCI书评*1=8分（书评赋分减半）
2.国际会议宣读论文*1=8分</t>
  </si>
  <si>
    <t>1.参加2022年浙江大学外国语学院青年论坛，国内论坛，宣读论文：Occupational Psychology of Chinese English Language Teachers in Junior High School: A Descriptive Analysis Based on China Education Panel Survey, 2022年5月
2. 参加2022年浙江大学外国语学院“格物致知”博士生学术创新论坛，国内论坛，宣读论文：Family Language Policy in Ethnic Minority Areas in China: A Case Study of Kena Village and Anmin Village in Yunan Province，2022年5月
3.发表论文 China’s Language Services Industry: Status Quo and Suggestions for Sustainable Development，期刊International Journal of Linguistics Studies，英文其他期刊，第一作者，2022年7月</t>
  </si>
  <si>
    <t>国内会议两次
（4+4=8分）
其他论文1篇 4分</t>
  </si>
  <si>
    <t>2022年浙江大学外国语学院青年学术论坛，宣读论文Effects of language background and topic on the use of n-grams in English timed independent argumentative writing</t>
  </si>
  <si>
    <t>国内学术会议宣读论文1次</t>
  </si>
  <si>
    <t>22105029</t>
  </si>
  <si>
    <t>92.14</t>
  </si>
  <si>
    <t>1.Local Instability in Split Topicalization in Chinese，外语学院2022年青年学术论坛，国内会议论文宣读，2022年5月</t>
  </si>
  <si>
    <t>1.国内学术会议1次（4分）</t>
  </si>
  <si>
    <t>4</t>
  </si>
  <si>
    <t>22105033</t>
  </si>
  <si>
    <t>91</t>
  </si>
  <si>
    <r>
      <rPr>
        <sz val="10"/>
        <color rgb="FF000000"/>
        <rFont val="Times New Roman"/>
        <family val="1"/>
      </rPr>
      <t>1.The 19th Annual Conference of the International Association of Urban Language Studies,</t>
    </r>
    <r>
      <rPr>
        <sz val="10"/>
        <color rgb="FF000000"/>
        <rFont val="宋体"/>
        <family val="3"/>
        <charset val="134"/>
      </rPr>
      <t>基于</t>
    </r>
    <r>
      <rPr>
        <sz val="10"/>
        <color rgb="FF000000"/>
        <rFont val="Times New Roman"/>
        <family val="1"/>
      </rPr>
      <t xml:space="preserve"> Kaplan &amp; Baldauf </t>
    </r>
    <r>
      <rPr>
        <sz val="10"/>
        <color rgb="FF000000"/>
        <rFont val="宋体"/>
        <family val="3"/>
        <charset val="134"/>
      </rPr>
      <t>目标框架的中国汉字简化历程分析，国际学术会议宣读论文，</t>
    </r>
    <r>
      <rPr>
        <sz val="10"/>
        <color rgb="FF000000"/>
        <rFont val="Times New Roman"/>
        <family val="1"/>
      </rPr>
      <t>2022</t>
    </r>
    <r>
      <rPr>
        <sz val="10"/>
        <color rgb="FF000000"/>
        <rFont val="宋体"/>
        <family val="3"/>
        <charset val="134"/>
      </rPr>
      <t>年</t>
    </r>
    <r>
      <rPr>
        <sz val="10"/>
        <color rgb="FF000000"/>
        <rFont val="Times New Roman"/>
        <family val="1"/>
      </rPr>
      <t>8</t>
    </r>
    <r>
      <rPr>
        <sz val="10"/>
        <color rgb="FF000000"/>
        <rFont val="宋体"/>
        <family val="3"/>
        <charset val="134"/>
      </rPr>
      <t>月</t>
    </r>
  </si>
  <si>
    <r>
      <rPr>
        <sz val="10"/>
        <color rgb="FF000000"/>
        <rFont val="Times New Roman"/>
        <family val="1"/>
      </rPr>
      <t>1.</t>
    </r>
    <r>
      <rPr>
        <sz val="10"/>
        <color rgb="FF000000"/>
        <rFont val="宋体"/>
        <family val="3"/>
        <charset val="134"/>
      </rPr>
      <t>国际会议</t>
    </r>
    <r>
      <rPr>
        <sz val="10"/>
        <color rgb="FF000000"/>
        <rFont val="Times New Roman"/>
        <family val="1"/>
      </rPr>
      <t>1</t>
    </r>
    <r>
      <rPr>
        <sz val="10"/>
        <color rgb="FF000000"/>
        <rFont val="宋体"/>
        <family val="3"/>
        <charset val="134"/>
      </rPr>
      <t>次（</t>
    </r>
    <r>
      <rPr>
        <sz val="10"/>
        <color rgb="FF000000"/>
        <rFont val="Times New Roman"/>
        <family val="1"/>
      </rPr>
      <t>8</t>
    </r>
    <r>
      <rPr>
        <sz val="10"/>
        <color rgb="FF000000"/>
        <rFont val="宋体"/>
        <family val="3"/>
        <charset val="134"/>
      </rPr>
      <t>分）</t>
    </r>
  </si>
  <si>
    <t>33</t>
  </si>
  <si>
    <t>22105036</t>
  </si>
  <si>
    <t>91.14</t>
  </si>
  <si>
    <t xml:space="preserve">
1.A cross-linguistic study of split topicalization in German and Chinese，浙江大学外语学院2022年青年学术论坛，国内会议论文宣读，2022年5月</t>
  </si>
  <si>
    <t>1.国内会议1次（4分）</t>
  </si>
  <si>
    <t>外语学院青年学术论坛论文宣讲， Linking University Student's EMI Attitude to Their Motivation in College English</t>
  </si>
  <si>
    <t>国内会议1次，4分</t>
  </si>
  <si>
    <t>22105037</t>
  </si>
  <si>
    <t>91.29</t>
  </si>
  <si>
    <t>0</t>
  </si>
  <si>
    <t>22105049</t>
  </si>
  <si>
    <t>90.29</t>
  </si>
  <si>
    <t>22105035</t>
  </si>
  <si>
    <t>89.71</t>
  </si>
  <si>
    <t>2021级英语语言文学</t>
  </si>
  <si>
    <t>1、2021欧美现代主义文学高端论坛成功举办，浙江大学学报（人文社会科学版），浙大一级期刊，第一作者，2022年2月。
2、 Against Interpretation: The Covert Progression in William Faulkner’s “A Rose for Emily”, Journal of Social Science and Humanities, 普通期刊, 第一作者, 2022年4月。
3、弗吉尼亚·伍尔夫《达洛维夫人》的空间叙事探析，2021广东省外国文学学会年会，国内会议宣读论文，2021年10月。
4、论弗吉尼亚·伍尔夫《达洛维夫人》中的语象叙事，南京大学“传承与创新——外国语言文学研究生学术论坛”，国内会议宣读论文，2022年6月。
5、论威廉·福克纳《烧马棚》中的伦理选择与伦理反讽，紫金港跨学科国际讲坛：第三届文学伦理学批评跨学科研究大学生领航论坛，国际会议宣读论文，2022年6月。</t>
  </si>
  <si>
    <t>1、浙大一级期刊会议综述1篇（5分）
2、普通期刊论文1篇（4分）
3、国内会议论文宣读2次、国际会议论文宣读1次（16分）</t>
  </si>
  <si>
    <t>1.参与国际论坛：参加第三届文学伦理学批评跨学科研究大学生领航论坛并宣读论文《整体含混：&lt;好女人的爱情&gt;中的加拿大国民身份重构》（8分）</t>
  </si>
  <si>
    <t>国际会议宣读论文一次（8分）</t>
  </si>
  <si>
    <t>1、《&lt;喜福会 •伤疤&gt;中“痛彻骨髓”的孝道》，紫金港跨学科国际讲坛：第三届文学伦理学批评跨学科研究大学生领航论坛，国际会议宣读论文，2022年6月。
2、《弥尔顿&lt;失乐园&gt;中混沌与撒旦的关联》，浙江大学外国语学院青年学术论坛，国内会议宣读论文，2022年5月。</t>
  </si>
  <si>
    <t>1、国际会议论文宣读1次（8分），国内会议论文宣读1次（4分）</t>
  </si>
  <si>
    <t>1.中国人民大学外国语学院第十届研究生论坛，国内会议论文宣读，《&lt;新英格兰修女&gt;对传统“斯宾斯特”女性气质的伦理反思》，2021年12月（+4分）；
2.紫金港跨学科国际讲坛：第三届文学伦理学批评跨学科研究大学生领航论坛，国际会议论文宣读，《从个体创伤走向文化创伤：莫里森&lt;慈悲&gt;对北美早期蓄奴制度的反思》，2022年6月（+8）；
3.“新世纪外国文学：理论与阐释”高层论坛，国内会议论文宣读，《作为确证自我身份的“他者”：汉斯贝瑞&lt;阳光下的葡萄干&gt;中的非洲书写》，2022年6月（+4）；</t>
  </si>
  <si>
    <t>1.国际会议1次（8分）；
2. 有效国内会议2次（8分）；（8+8=16分）</t>
  </si>
  <si>
    <t xml:space="preserve">
1.紫金港跨学科国际讲坛：第三届文学伦理学批评跨学科研究大学生领航论坛，国际学术会议宣读论文，Englishness and Ethical Choice in Virginia Woolf’s A Room of One’s Own，2022年5月；
</t>
  </si>
  <si>
    <t xml:space="preserve">国际学术会议宣读论文1次（8分）；
</t>
  </si>
  <si>
    <t xml:space="preserve">
第三届文学伦理学批评国际学术会议宣读论文1次（8分）</t>
  </si>
  <si>
    <t>国际会议宣读论文1次（8分）</t>
  </si>
  <si>
    <t xml:space="preserve">1. 参加第三届文学伦理学批评跨学科研究大学生领航论坛，国际会议论文宣读，“多丽丝.莱辛《十九号房间》中‘理想之家’的历史虚伪性，2022年5月（8分）；
</t>
  </si>
  <si>
    <t xml:space="preserve">1. 国际会议宣读论文1次（8分）
</t>
  </si>
  <si>
    <t>2022年6月紫金港跨学科国际讲坛：第三届文学伦理学批评跨学科研究大学生领航论坛宣读论文（8分）</t>
  </si>
  <si>
    <t>1、菲利普•罗斯《凡人》中对死亡的伦理选择，紫金港跨学科国际讲坛：第三届文学伦理学批评跨学科研究大学生领航论坛，国际会议宣读论文，2022年6月。</t>
  </si>
  <si>
    <t>1、国际会议论文宣读1次（8分）</t>
  </si>
  <si>
    <t>1、谭恩美《喜福会》中的伦理身份困境与出路，紫金港跨学科国际讲坛：第三届文学伦理学批评跨学科研究大学生领航论坛，国际会议宣读论文，2022年6月。</t>
  </si>
  <si>
    <t>31</t>
  </si>
  <si>
    <t>2021级亚欧语言文学</t>
  </si>
  <si>
    <t>1.从苏联获奖影片看三大电影节偏好《卷宗》 独作 2022.7
2.第46届“欧亚大陆科学”国际会议宣读论文СОПОСТАВИТЕЛЬНЫЙ АНАЛИЗ КИТАЙСКОЙ И РУССКОЙ ОПЕРЫ 
В XVI – XVIII ВЕКАХ，论文已被收录，论文集已出刊, 2022.6
3.论文集已出刊，文章被elibrary.ru收录（可检索；https://elibrary.ru/item.asp?id=49372828&amp;pff=1）
4.参与浙江文化研究工程（第二期）第六批重点项目《草婴年谱》，导师主持，第二参与者</t>
  </si>
  <si>
    <t>1.国内普刊+4
2.国际会议一次+8
3.国外普刊+4
4.省部级项目主参（前三名）+8</t>
  </si>
  <si>
    <t>1.第十届《俄罗斯文艺》学术前沿论坛暨“曼德尔施塔姆与东方：纪念诗人诞辰130周年”国际学术研讨会宣读论文:曼德尔施塔姆与茨维塔耶娃的浪漫情怀;
2.第三十三届国际学生和青年学者会议宣读论文:АНАЛИЗ ЖЕНСКОГО ОБРАЗА В ПОВЕСТИ«ДОЧЬ ИВАНА, МАТЬ ИВАНА» И ЭКОФЕМИНИЗМ 
3.国际会议集已出刊，2022年4月（https://www.kaznu.kz/kz/25540/page/）</t>
  </si>
  <si>
    <t>1.国际学术会议宣读论文（两次）16分
2.国外普刊 4分</t>
  </si>
  <si>
    <t>紫金港跨学科国际讲坛·第三届文学伦理学批评跨学科研究大学生领航会议论文宣读：村上龙《最后的家庭》中秀树蛰居行为的伦理选择与家庭伦理环境的重塑</t>
  </si>
  <si>
    <t>国际学术会议宣读论文1次 8分</t>
  </si>
  <si>
    <t>Farabi Alemi国际会议宣读论文：Образ «дорога» в русской литературе；国际会议论文集出版，2022年4月（https://www.kaznu.kz/kz/25540/page/）</t>
  </si>
  <si>
    <t xml:space="preserve">国际宣读论文宣读 8分
其他论文1篇 4分
</t>
  </si>
  <si>
    <t>2022年5月上海外国语大学“国际合作：探寻人类共同未来”全国高校法语专业硕士生博士生论坛宣读论文：帕斯卡尔《思想录》里的“自爱心”</t>
  </si>
  <si>
    <t>国内会议宣读一次 4分</t>
  </si>
  <si>
    <t>1.第三十三届国际学生和青年学者会议宣读论文：A COMPARATIVE STUDY OF NIHILISM IN THE WORKS OF TURGENEV AND HEMINGWAY – BASED ON FATHERS AND SONS AND THE OLD MAN AND THE SEA（8分）
2.国际会议论文已出刊，«ФАРАБИ ӘЛЕМІ» АТТЫ СТУДЕНТТЕР МЕН ЖАС ҒАЛЫМДАРДЫҢ ХАЛЫҚАРАЛЫҚ ҒЫЛЫМИ КОНФЕРЕНЦИЯСЫ，2022.4（https://www.kaznu.kz/kz/25540/page/）</t>
  </si>
  <si>
    <t>1.国际学术会议宣读论文（一次） 8分
2.国外普刊 4分</t>
  </si>
  <si>
    <t>北京外国语大学德语语言学研究生学术论坛，国内会议论文宣读，概念隐喻视角下中国中学德语学习者介词偏误研究——以介词unter,um和in为例，2021年12月</t>
  </si>
  <si>
    <t>国内会议宣读一次</t>
  </si>
  <si>
    <t>1.北京外国语大学德语语言学研究生学术论坛，国内会议论文宣读，概念隐喻视角下中国中学德语学习者介词偏误研究——以介词unter,um和in为例，2021年12月</t>
  </si>
  <si>
    <t>《“新世纪外国文学：理论与阐释”高层论坛》宣读论文《试论《岁月的泡沫》中的悲剧性》；新时代外国语言文学学科学术研究能力提升研讨会宣读论文《试论《岁月的泡沫》中的悲剧性》；2022年当代外国文学年会宣读论文《试论《岁月的泡沫》中的悲剧性》</t>
  </si>
  <si>
    <t>国内论坛宣读论文（1次，宣读同一篇论文）</t>
  </si>
  <si>
    <t>2021级国际组织与国际交流</t>
  </si>
  <si>
    <t>1.Cross-cultural Transmission of “China-chic” Brand: A Framing Analysis on the Products in Palace Museum Online Store，the conference “Chinese Popular Culture in Translation and Transmission”，2022年7月；    
2. 影响中学生全球胜任力的自身因素——基于PISA2018的理论与实证探析，2022年“跨文化研究关键词高层论坛”，2022年5月；
3. 从土地伦理学角度看《不毛之地》中美国南方社会的转型与嬗变，“2022年中国外国文学跨学科研究高端论坛”，2022年8月</t>
  </si>
  <si>
    <t>1. 国际会议1次（8分）         2.国内会议2次（4+4=8分）</t>
  </si>
  <si>
    <t>1. The Protection of Intellectual Property Rights Under International Investment Law，Chinese Journal of International Law, SSCI, 二作（导师一作），2021年10月</t>
  </si>
  <si>
    <t>1. SSCI书评1篇（15分）</t>
  </si>
  <si>
    <t>1、参与译著撰写，《上海合作组织20年发展历程和前进方向》（英文版），2022年，2.1万汉字</t>
  </si>
  <si>
    <t>1.参与译著撰写超过2万汉字(10分)</t>
  </si>
  <si>
    <r>
      <rPr>
        <sz val="9"/>
        <rFont val="Times New Roman"/>
        <family val="1"/>
      </rPr>
      <t xml:space="preserve">1. Effects of instrcution adaptation on EFL students' reading performance, </t>
    </r>
    <r>
      <rPr>
        <sz val="9"/>
        <rFont val="宋体"/>
        <family val="3"/>
        <charset val="134"/>
      </rPr>
      <t>第九届中国第二语言习得国际研讨会，共同一作，</t>
    </r>
    <r>
      <rPr>
        <sz val="9"/>
        <rFont val="Times New Roman"/>
        <family val="1"/>
      </rPr>
      <t>2021</t>
    </r>
    <r>
      <rPr>
        <sz val="9"/>
        <rFont val="宋体"/>
        <family val="3"/>
        <charset val="134"/>
      </rPr>
      <t>年</t>
    </r>
    <r>
      <rPr>
        <sz val="9"/>
        <rFont val="Times New Roman"/>
        <family val="1"/>
      </rPr>
      <t>12</t>
    </r>
    <r>
      <rPr>
        <sz val="9"/>
        <rFont val="宋体"/>
        <family val="3"/>
        <charset val="134"/>
      </rPr>
      <t>月；</t>
    </r>
    <r>
      <rPr>
        <sz val="9"/>
        <rFont val="Times New Roman"/>
        <family val="1"/>
      </rPr>
      <t xml:space="preserve"> 2. </t>
    </r>
    <r>
      <rPr>
        <sz val="9"/>
        <rFont val="宋体"/>
        <family val="3"/>
        <charset val="134"/>
      </rPr>
      <t>全球治理视域下外语教育助力国际化人才培养的路径与展望，第四届“波兰周”面向国家战略的外语学科发展高端学术论坛，一作，</t>
    </r>
    <r>
      <rPr>
        <sz val="9"/>
        <rFont val="Times New Roman"/>
        <family val="1"/>
      </rPr>
      <t>2022</t>
    </r>
    <r>
      <rPr>
        <sz val="9"/>
        <rFont val="宋体"/>
        <family val="3"/>
        <charset val="134"/>
      </rPr>
      <t>年</t>
    </r>
    <r>
      <rPr>
        <sz val="9"/>
        <rFont val="Times New Roman"/>
        <family val="1"/>
      </rPr>
      <t>5</t>
    </r>
    <r>
      <rPr>
        <sz val="9"/>
        <rFont val="宋体"/>
        <family val="3"/>
        <charset val="134"/>
      </rPr>
      <t>月；</t>
    </r>
    <r>
      <rPr>
        <sz val="9"/>
        <rFont val="Times New Roman"/>
        <family val="1"/>
      </rPr>
      <t xml:space="preserve"> 3. </t>
    </r>
    <r>
      <rPr>
        <sz val="9"/>
        <rFont val="宋体"/>
        <family val="3"/>
        <charset val="134"/>
      </rPr>
      <t>教师认知激活策略对学生阅读素养的影响：基于中英学生的对比研究，一作，</t>
    </r>
    <r>
      <rPr>
        <sz val="9"/>
        <rFont val="Times New Roman"/>
        <family val="1"/>
      </rPr>
      <t>2022</t>
    </r>
    <r>
      <rPr>
        <sz val="9"/>
        <rFont val="宋体"/>
        <family val="3"/>
        <charset val="134"/>
      </rPr>
      <t>年</t>
    </r>
    <r>
      <rPr>
        <sz val="9"/>
        <rFont val="Times New Roman"/>
        <family val="1"/>
      </rPr>
      <t>7</t>
    </r>
    <r>
      <rPr>
        <sz val="9"/>
        <rFont val="宋体"/>
        <family val="3"/>
        <charset val="134"/>
      </rPr>
      <t>月</t>
    </r>
  </si>
  <si>
    <r>
      <rPr>
        <sz val="9"/>
        <rFont val="Times New Roman"/>
        <family val="1"/>
      </rPr>
      <t xml:space="preserve">1. </t>
    </r>
    <r>
      <rPr>
        <sz val="9"/>
        <rFont val="宋体"/>
        <family val="3"/>
        <charset val="134"/>
      </rPr>
      <t>国际会议</t>
    </r>
    <r>
      <rPr>
        <sz val="9"/>
        <rFont val="Times New Roman"/>
        <family val="1"/>
      </rPr>
      <t>1</t>
    </r>
    <r>
      <rPr>
        <sz val="9"/>
        <rFont val="宋体"/>
        <family val="3"/>
        <charset val="134"/>
      </rPr>
      <t>次（共同一作，</t>
    </r>
    <r>
      <rPr>
        <sz val="9"/>
        <rFont val="Times New Roman"/>
        <family val="1"/>
      </rPr>
      <t>4</t>
    </r>
    <r>
      <rPr>
        <sz val="9"/>
        <rFont val="宋体"/>
        <family val="3"/>
        <charset val="134"/>
      </rPr>
      <t>分）；</t>
    </r>
    <r>
      <rPr>
        <sz val="9"/>
        <rFont val="Times New Roman"/>
        <family val="1"/>
      </rPr>
      <t xml:space="preserve"> 2.</t>
    </r>
    <r>
      <rPr>
        <sz val="9"/>
        <rFont val="宋体"/>
        <family val="3"/>
        <charset val="134"/>
      </rPr>
      <t>国内会议</t>
    </r>
    <r>
      <rPr>
        <sz val="9"/>
        <rFont val="Times New Roman"/>
        <family val="1"/>
      </rPr>
      <t>2</t>
    </r>
    <r>
      <rPr>
        <sz val="9"/>
        <rFont val="宋体"/>
        <family val="3"/>
        <charset val="134"/>
      </rPr>
      <t>次（</t>
    </r>
    <r>
      <rPr>
        <sz val="9"/>
        <rFont val="Times New Roman"/>
        <family val="1"/>
      </rPr>
      <t>8</t>
    </r>
    <r>
      <rPr>
        <sz val="9"/>
        <rFont val="宋体"/>
        <family val="3"/>
        <charset val="134"/>
      </rPr>
      <t>分）</t>
    </r>
  </si>
  <si>
    <r>
      <rPr>
        <sz val="9"/>
        <rFont val="Times New Roman"/>
        <family val="1"/>
      </rPr>
      <t>1. The 2nd International Conference on Education, Information Management and Service Science</t>
    </r>
    <r>
      <rPr>
        <sz val="9"/>
        <color indexed="8"/>
        <rFont val="宋体"/>
        <family val="3"/>
        <charset val="134"/>
      </rPr>
      <t>，宣读会议论文</t>
    </r>
    <r>
      <rPr>
        <sz val="9"/>
        <color indexed="8"/>
        <rFont val="Times New Roman"/>
        <family val="1"/>
      </rPr>
      <t>A Review of Research on Smart Technology Empowering Future Education</t>
    </r>
    <r>
      <rPr>
        <sz val="9"/>
        <color indexed="8"/>
        <rFont val="宋体"/>
        <family val="3"/>
        <charset val="134"/>
      </rPr>
      <t>，</t>
    </r>
    <r>
      <rPr>
        <sz val="9"/>
        <color indexed="8"/>
        <rFont val="Times New Roman"/>
        <family val="1"/>
      </rPr>
      <t>2022</t>
    </r>
    <r>
      <rPr>
        <sz val="9"/>
        <color indexed="8"/>
        <rFont val="宋体"/>
        <family val="3"/>
        <charset val="134"/>
      </rPr>
      <t>年</t>
    </r>
    <r>
      <rPr>
        <sz val="9"/>
        <color indexed="8"/>
        <rFont val="Times New Roman"/>
        <family val="1"/>
      </rPr>
      <t>7</t>
    </r>
    <r>
      <rPr>
        <sz val="9"/>
        <color indexed="8"/>
        <rFont val="宋体"/>
        <family val="3"/>
        <charset val="134"/>
      </rPr>
      <t xml:space="preserve">月
</t>
    </r>
    <r>
      <rPr>
        <sz val="9"/>
        <color indexed="8"/>
        <rFont val="Times New Roman"/>
        <family val="1"/>
      </rPr>
      <t xml:space="preserve">2. The 3rd International Conference on Big Data and Social Sciences, </t>
    </r>
    <r>
      <rPr>
        <sz val="9"/>
        <color indexed="8"/>
        <rFont val="宋体"/>
        <family val="3"/>
        <charset val="134"/>
      </rPr>
      <t>宣读会议论文</t>
    </r>
    <r>
      <rPr>
        <sz val="9"/>
        <color indexed="8"/>
        <rFont val="Times New Roman"/>
        <family val="1"/>
      </rPr>
      <t>A Review of Linguistics Research in the Era of Big Data</t>
    </r>
    <r>
      <rPr>
        <sz val="9"/>
        <color indexed="8"/>
        <rFont val="宋体"/>
        <family val="3"/>
        <charset val="134"/>
      </rPr>
      <t>，</t>
    </r>
    <r>
      <rPr>
        <sz val="9"/>
        <color indexed="8"/>
        <rFont val="Times New Roman"/>
        <family val="1"/>
      </rPr>
      <t>2022</t>
    </r>
    <r>
      <rPr>
        <sz val="9"/>
        <color indexed="8"/>
        <rFont val="宋体"/>
        <family val="3"/>
        <charset val="134"/>
      </rPr>
      <t>年</t>
    </r>
    <r>
      <rPr>
        <sz val="9"/>
        <color indexed="8"/>
        <rFont val="Times New Roman"/>
        <family val="1"/>
      </rPr>
      <t>8</t>
    </r>
    <r>
      <rPr>
        <sz val="9"/>
        <color indexed="8"/>
        <rFont val="宋体"/>
        <family val="3"/>
        <charset val="134"/>
      </rPr>
      <t>月</t>
    </r>
  </si>
  <si>
    <r>
      <rPr>
        <sz val="9"/>
        <rFont val="Times New Roman"/>
        <family val="1"/>
      </rPr>
      <t>1.</t>
    </r>
    <r>
      <rPr>
        <sz val="9"/>
        <rFont val="宋体"/>
        <family val="3"/>
        <charset val="134"/>
      </rPr>
      <t>国际会议宣读论文</t>
    </r>
    <r>
      <rPr>
        <sz val="9"/>
        <rFont val="Times New Roman"/>
        <family val="1"/>
      </rPr>
      <t>2</t>
    </r>
    <r>
      <rPr>
        <sz val="9"/>
        <rFont val="宋体"/>
        <family val="3"/>
        <charset val="134"/>
      </rPr>
      <t>次（</t>
    </r>
    <r>
      <rPr>
        <sz val="9"/>
        <rFont val="Times New Roman"/>
        <family val="1"/>
      </rPr>
      <t>16</t>
    </r>
    <r>
      <rPr>
        <sz val="9"/>
        <rFont val="宋体"/>
        <family val="3"/>
        <charset val="134"/>
      </rPr>
      <t>分）</t>
    </r>
  </si>
  <si>
    <t>Effects of instrcution adaptation on EFL students' reading performance, 第九届中国第二语言习得国际研讨会，共同一作，2021年12月</t>
  </si>
  <si>
    <t>国际会议宣读论文1次（共同一作分数平分，4分）</t>
  </si>
  <si>
    <t>2021级翻译</t>
  </si>
  <si>
    <t>22105083</t>
  </si>
  <si>
    <t>1.人机合作视域下的“翻译修改”新探 ———《翻译修改与译后编辑: 行业实践和认知过程》评介，《外语电化教学》，CSSCI，第一作者，2022年2月20日   
2.《唐诗中引语英译的“假象等值”现象》，浙江省翻译协会年会暨“翻译中国”学术研讨会，国内会议宣读论文，2021年10月
3.《中华教育文化基金会对民国翻译事业的赞助与推动》，浙大外国语学院青年学术论坛，国内会议论文宣读，2022年5月
4.《自是霜娥偏爱冷——〈青衣〉 中筱燕秋的人物形象及其英译评析》，北京大学外国语言文学研究生论坛，国内会议宣读论文，2022年5月
5.The Conference on “Chinese Popular Culture in Translation and Transmission”：A Study on the Influence of Overseas Chinese Literature in the United States since the 21st Century，国内会议宣读论文，2022年7月</t>
  </si>
  <si>
    <t>1.CSSCI书评1篇（8分）
2.国内会议论文宣读4次（16分）</t>
  </si>
  <si>
    <t>22105075</t>
  </si>
  <si>
    <t xml:space="preserve">1.《语篇语言学视角下林语堂小品文自译研究——以《小评论林语堂双语文集》为例》，2022浙江省翻译协会年会，国内会议论文宣读，2022年7月
2《一枚硬币的两面：《鲁拜集》著译者的著译互动》，2022浙江大学青年学术论坛，国内会议论文宣读，2022年5月
3.“People-oriented Education Transformation”浙江大学出版社&amp;Palgrave Macmillan，译著8万字，2022年6月
</t>
  </si>
  <si>
    <t>1.国内论文宣读2次（8分）
2.译著2万字以上（10分）</t>
  </si>
  <si>
    <t>22105076</t>
  </si>
  <si>
    <t>1.《林语堂&lt;浮生六记&gt;自我改译研究——基于两个英译版本的对比分析》，天津外国语学报，高校学报，二作（导师一作），2021年9月
2.《从独立翻译到合作翻译——王红公英译李清照诗词的翻译修改研究》，中华翻译研究青年学者论坛，国内论文宣读，2021年10月
3.《中国现当代语言立法历时评述》，浙江大学外国语学院“格物致知”博士学术创新论坛，国内论文宣读，2022年5月
4.《&lt;译丛&gt;杂志带给中国现当代文学译介的启示与思考》，第十四届北京大学外国语言文学研究生论坛，国内论文宣读，2022年5月</t>
  </si>
  <si>
    <t>1.学报论文1篇（8分)
2.国际会议论文宣读3次（12分）</t>
  </si>
  <si>
    <t>22105081</t>
  </si>
  <si>
    <t xml:space="preserve">
1.《文化传播视阈下的译者选择研究——以闵福德《聊斋志异》英译本为例》，2021浙江省翻译年会暨“翻译中国”学术研讨会，国内会议论文宣读，2021年10月
2.《‘异’的建构：学者型译者闵福德《聊斋志异》副文本研究”》，2021年中华翻译研究青年学者论坛，国内会议论文宣读，2021年10月</t>
  </si>
  <si>
    <t>1.国内会议论文宣读2次（8分）</t>
  </si>
  <si>
    <t>22105079</t>
  </si>
  <si>
    <t xml:space="preserve">1.《基于语料库‘poverty’西方话语建构研究》，中华翻译研究青年学者论坛，国内会议宣读论文，2021年10月 </t>
  </si>
  <si>
    <t>1.国内会议论文宣读1次（4分）</t>
  </si>
  <si>
    <t>22105077</t>
  </si>
  <si>
    <t xml:space="preserve">1.《译者惯习视角下西利尔·白之戏剧英译探析》，中华翻译研究青年学者论坛，国内会议论文宣读，2021年10月                                                2）《从修辞视角看&lt;红楼梦&gt;对联的英译》，浙大外国语学院青年学术论坛，国内会议论文宣读，2022年5月                                                                        
</t>
  </si>
  <si>
    <t xml:space="preserve">1.国内会议宣读2次（8分）       
</t>
  </si>
  <si>
    <t>22105078</t>
  </si>
  <si>
    <t>1.《&lt;废都&gt;》中的隐喻型性话语研究，中华翻译研究青年者论坛，国内学术会议宣读论文，2021年10月</t>
  </si>
  <si>
    <t>1.国内会议宣读论文1次（4分）</t>
  </si>
  <si>
    <t>22105084</t>
  </si>
  <si>
    <t>1.《基于情感分析的路遥&lt;人生&gt;海外译介效果研究》，浙江大学外国语学院青年学术论坛，国内会议论文宣读，2022年5月</t>
  </si>
  <si>
    <t>22105071</t>
  </si>
  <si>
    <t xml:space="preserve">1.《翻译类国际组织基本特征研究》，中华翻译研究青年学者论坛，国内学术会议论文宣读，2021年10月                                                </t>
  </si>
  <si>
    <t>1.国内学术会议论文宣读1次（4分）</t>
  </si>
  <si>
    <t>22105080</t>
  </si>
  <si>
    <t>1.《国际会议口译员协会推动口译职业化的举措研究》，中华翻译研究青年学者论坛，国内会议论文宣读，2021年10月</t>
  </si>
  <si>
    <t>22105072</t>
  </si>
  <si>
    <t>1.《格非小说在英语世界的译介与 传播——以《隐身衣》和《人面桃花》为例》，浙江省翻译协会年会，国内会议宣读论文，2022年7月</t>
  </si>
  <si>
    <t>22105074</t>
  </si>
  <si>
    <t>22105073</t>
  </si>
  <si>
    <t>1.《射雕英雄传》英译本第一、第二卷翻译风格对比研究，浙江大学外国语学院青年学术论坛，国内会议论文宣读，2022年5月</t>
  </si>
  <si>
    <t>外语学院研究生2021-2022学年评奖评优综合业绩量化统计表（2021级博士生）</t>
  </si>
  <si>
    <t>2021级外国语言文学</t>
  </si>
  <si>
    <t>课程成绩量化指标分
（取平均分，再乘30%）</t>
  </si>
  <si>
    <t>论文：
1.Li, Jian, and Xitao Hu. 2022 "Visualizing legal translation: a bibliometric study." International Journal of Legal Discourse, 7(1) , 143-162. ESCI期刊    通讯作者   2022.05.09  8分
2. Hu, Ming, Xitao Hu, and Le Cheng 2021. "Exploring digital economy: a sociosemiotic perspective." International Journal of Legal Discourse, 6(2), 181-202. ESCI期刊
通讯作者  8分
译著：
参与翻译牛津大学出版社 (Cambridge University Press)“文化遗产法律与政策丛书”(Cultural Heritage Law and Policy)（共4本）中国民主法制出版社，总翻译字数15万字。  12分
会议：
国际会议两次，国内会议一次：16分
1.第三届心理健康与教育、人文发展国际学术会议
2.第一届制度性话与国际治理高端峰会。
1.南京大学外国语学院主办的张柏然翻译思想与当代译学建设的国内会议
智库成果：
《我国******现状、问题及对策建议》 程乐 胡锡涛 国家领导人批示，成果评定为A+
2021.11 30分
《“******”新动向及我对策》  程乐 胡锡涛 张健   国家领导人批示，成果评定为A  2022.03 30分
《广东对接RCEP协议的经验做法及对我省的政策建议》程乐 胡锡涛 裴佳敏 获省级领导批示
2022.01 成果评定为B 15分
《当前****国际合作现状、挑战及对策专报》程乐 胡锡涛  中央机关采用
2022.06  成果评定为B 15分
《*****发展布局、潜在风险及应对策略》
程乐 任奎 胡锡涛  中央机关采用
2022.06 成果评定为B 15分
美国*****情况及相关建议 中央机关采用 2022.9 成果评定为B 15分[不在评奖评优时间范围内]</t>
  </si>
  <si>
    <t>1.两篇ESCI全文（16）
2.一本译著15万字（12）
3. 两次国际会议一次国内会议（16）
4. 专报55.3分</t>
  </si>
  <si>
    <t>1. A comparative study of the effects of L1 and L2 prewriting discussions on L2 writing performance, SYSTEM, SSCI, 第一作者, 2021年12月；
2. Second language speech fluency: from research to practice, Asia Pacific Journal of Education, SSCI书评, 第一作者, 2022年4月；
3. 国内二语口语流利度研究的文献计量及可视化分析, 哈尔滨学院学报, 本科学报, 第一作者, 2021年10月；
4. 风险决策中外语效应的稳定性研究, 黑河学院学报, 本科学报, 第一作者, 2021年12月；
5. Chinese EFL learners’ stalling behaviour in different speaking task types: Monologue versus group talk，“一带一路”文明交流互鉴与应用型外语人才培养国际研讨会，2021年12月；
6. Trait or state? Understanding Chinese EFL learners’ L2 fluency by inspecting their L1 fluency features，第九届中国第二语言习得研究国际研讨会，2021年12月；
7. 写前讨论任务在二语写作教学中的应用效果研究，2021外语教育教学研究论坛，2021年10月。</t>
  </si>
  <si>
    <t>1.SSCI期刊论文1篇（30分）
2.SSCI期刊书评1篇（15分）
3.本科学报论文2篇（16分）
4.国际会议2次（16分）
5.国内会议1次（上限）</t>
  </si>
  <si>
    <t>1. Exploring Chinese cyber discourse: integrating political and legal perspectives，International Journal of Legal Discourse， ESCI，二作（导师一作），2022年5月9日
2. Making sense of data sharing: de-identification of personal data，the 1st International Forum on East Asian Digital Economy Development and Industrial Security， 国际会议论文宣读， 2022年5月28日-29日。
3. 互联网民商事诉讼规则完善研究，浙江省委政法委员会浙江省法学会2022年度研究课题，主参（第二位）
4. 欧盟《数字***》***及我对策建议，国安委办公室采纳，程乐 刘秀丽，2022年4月
5. 利用大数据等新技术***动态检测，中央网信办采纳，程乐 刘秀丽，2022年3月</t>
  </si>
  <si>
    <t>1. ESCI期刊论文一篇16分
2. 国际会议论文1次8分
3. 科研项目省部级主参8分
4. 专报30分</t>
  </si>
  <si>
    <t>1.English Proficiency and Happiness: The Mediation of Income Satisfaction and Leisure Satisfaction and the Moderation of the National Economy，SSCI，共同一作，2021年10月；
2.有标记语言现象与语法特性研究，一级期刊，现代外语，二作（导师一作），2022年5月；
3.2021 年跨学科视域下的外国语言文学学术研讨会暨首届国际人文社科跨学科研究高端论坛，国际会议论文宣读，英语水平与幸福感的作用机制研究，2021年11月；
4.“一带一路”文明交流互鉴与应用型外语人才培养国际研讨会，国际会议论文宣读，English Majors' Second Foreign Language Learning in China: An Evaluation Based on Learners' Cost-benefit Analysis，2021年11月；
5.第六届广外应用语言学论坛，基于成本收益分析的中国英语专业学生第二外语学习情况研究，2021年12月；
6.感知谓词的类型学研究，浙江省大学生科技创新活动计划暨新苗人才计划项目，主持人，2022年4月。</t>
  </si>
  <si>
    <t>1.SSCI期刊论文1篇（15分）
2.一级期刊论文1篇（20分）
3.国际会议2次（16分）
4.国内会议1次（上限）
5.厅级科研项目主持（8分）</t>
  </si>
  <si>
    <r>
      <rPr>
        <sz val="9"/>
        <color theme="1"/>
        <rFont val="宋体"/>
        <family val="3"/>
        <charset val="134"/>
      </rPr>
      <t>1、参与省级科研项目《法国当代空间文艺理论研究》（19NDJC179YB），导师主持，第二参与者。8分。
2、论文《艾什诺兹小说中当代城市空间中的声与听》，发表于《当代外国文学》，核心期刊，第二作者，导师一作。16分。
3、翻译两篇中文论文，发表于法语杂志Nouvelles Humanité. Chine et Occident《中西新人文》，共约5万字。7分。</t>
    </r>
    <r>
      <rPr>
        <b/>
        <sz val="9"/>
        <color theme="1"/>
        <rFont val="宋体"/>
        <family val="3"/>
        <charset val="134"/>
      </rPr>
      <t xml:space="preserve">
</t>
    </r>
    <r>
      <rPr>
        <sz val="9"/>
        <color theme="1"/>
        <rFont val="宋体"/>
        <family val="3"/>
        <charset val="134"/>
      </rPr>
      <t>4、参加中国法国文学研究会2021年年会，宣读论文《想象和感受的空间诗学》，并被年会期刊《人文新视野》录用，一作。4分。
5、参加2022年浙江大学外国语学院“格物致知”博士生论坛，宣读论文《梅洛庞蒂的空间美学》，一作，获得三等奖。4分。</t>
    </r>
  </si>
  <si>
    <t>1.省级课题二参，8分
2.核心期刊1篇，16分
3.译作5万字，7分 
4.国内会议宣读2次，8分</t>
  </si>
  <si>
    <r>
      <rPr>
        <sz val="9"/>
        <color theme="1"/>
        <rFont val="宋体"/>
        <family val="3"/>
        <charset val="134"/>
      </rPr>
      <t xml:space="preserve">1. 2021年10月17日，第十届文学伦理学批评国际学术研讨会，北京科技大学，宣读论文题目：Which is More Ethical: Double Identity in </t>
    </r>
    <r>
      <rPr>
        <i/>
        <sz val="9"/>
        <color theme="1"/>
        <rFont val="宋体"/>
        <family val="3"/>
        <charset val="134"/>
      </rPr>
      <t>The Razor’s Edge</t>
    </r>
    <r>
      <rPr>
        <sz val="9"/>
        <color theme="1"/>
        <rFont val="宋体"/>
        <family val="3"/>
        <charset val="134"/>
      </rPr>
      <t>.  （8分） 国际会议
2. 2022年5月15日，国际会议，第三届文学伦理学批评跨学科研究大学生领航论坛，浙江大学，宣读论文：毛姆《爱德华·巴纳德的堕落》中的伦理选择与中国逍遥之道的应和。 （8分） 
3. 译著《伟大的逃亡》，字数6万。（7分） 
4. 译著《狗狗的胜利》，字数7.6万。（8分）</t>
    </r>
  </si>
  <si>
    <t>1. 国内会议1次（8分）；
2. 国际会议1次（8分）；
3. 译著2本（7分+8分）</t>
  </si>
  <si>
    <t xml:space="preserve">1 2021年教育部高等学校外国语言文学类专业教学指导委员会德语专业教学指导分委员会教育教学研究项目：基于语料库的中国德语学习者书面语词汇与句法复杂度发展研究（2021年12月，国家级，主参 10分）         
2. 南京大学百廿校庆专场“中德语言发展前瞻与文化构建”国际学术研讨会宣读论文（8分）   
3.北京外国语大学德语语言学研究生学术论坛“语言、文化与教育：德国语言学与与应用语言学研究新发展”宣读论文 （4分） </t>
  </si>
  <si>
    <t xml:space="preserve">1. 主参国家级科研项目（10分）        
2. 国际会议宣读论文1次（8分）
3. 国内会议宣读论文1次（4分） </t>
  </si>
  <si>
    <t>1. 《延安文学中的医疗卫生叙事与空间政治》，《东莞理工学院学报》，2021年第6期，总第28期，第38-42页。2021年12月发表，独立作者。（8分）；
2. 参加三次学术会议并宣读论文，具体如下：
（1）2021年11月21日，参加厦门大学“关于人性的想象：比较的视野”全国研讨会并宣读论文《“灯笼”与“油烛”——〈微物之神〉中的底层叙事与性别政治》。（4分）；
（2）2022年4月23日，参加《外国文学》主办的“文学与危机叙事”全国学术研讨会并宣读论文《再探历史：〈恩惠〉中美洲全球化初期的危机书写》（4分）；
（3）2022年5月21日，参加第十四届北京大学外国语言文学研究生论坛并宣读论文《“隐秘的纳萨尔”：裘帕•拉希莉〈低地〉中的政治无意识》。（4分）</t>
  </si>
  <si>
    <t>1. 本科学报，1篇（8分）；
2. 国内宣读论文3次（12分）</t>
  </si>
  <si>
    <t>1, 基于《中国英语能力等级量表》的口语能力认知诊断体系构建. 浙江省大学生科技创新创业孵化项目, 省级，主持人，2022 年4月。
2, 第六届语言测试与评价学术研讨会，宣读论文“Assessing the Validity of the NMET-ZJ Continuation Task—the Assessment Use Argument approach”，2021年10月15-17日，线上</t>
  </si>
  <si>
    <t>1. 科研项目省部级主持人8分；
2. 国际论坛宣读8分</t>
  </si>
  <si>
    <t>1、论文名称：论《白噪音》中的后现代家庭伦理（On the Postmodern Family Ethics in White Noise） 会议论文集：International Conference for Ethical Literary Criticism (2021) Proceedings of Interdisciplinary Studies of Ethical Literary Criticism: The First Leading Forum of Ethical Literary Criticism for College Students 级别：普通期刊） 第一作者 2021.10（4分）
2、2021年10月，国际学术会议，北京科技大学举办的第十届文学伦理学批评国际学术研讨会。宣读论文题为“唐·德里罗《地下世界》中的“垃圾”共同体及其伦理诉求”（The “Waste” Community in Don DeLillo’s Underworld and its ethical appeal）（8分）
3、2022年4月，国内学术会议，《外国文学》编辑部主办、与江西师范学院举办的“文学与危机叙事”全国学术研讨会，宣读论文题为“唐·德里罗《地下世界》中的共同体危机及想象”（The Community Crisis and Imagination in Don DeLillo’s Underworld）（4分）</t>
  </si>
  <si>
    <t>1. 普通期刊发表论文一篇（4分）；
2. 国际会议宣读论文一次（8分）；
3. 国内会议宣读论文一次（4分）</t>
  </si>
  <si>
    <t>1.参加“跨学科视域下的外国语言文学学术研讨会”暨首届国际人文社科跨学科研究高端论坛，国际论坛，宣读论文Second Language Teaching in the Era of Big Data: A Case Study of English Phrasal Verbs，2021年11月
2. 参加第六届中国心理语言学国际研讨会，国际会议，宣读论文：A Study on Errors in Writings made by Chinese EFL Learners Based on Dependency Treebank， 2022年6月</t>
  </si>
  <si>
    <t>国际会议2次（8+8=16）</t>
  </si>
  <si>
    <t>1. 2021年12月10-12日 线上 国际 第九届中国第二语言习得研究国际研讨会 宣读论文题目Analysis of ESL/EFL learners' essays writing in ICNALE based on AntConc；
2. 2022年5月20日 浙江大学 校级 浙江大学外国语学院青年学术论坛 宣读论文题目Input and Interaction in Natural and Classroom Settings；
3. 2022年5月21-22日 线上 国内 面向国家战略的外语学科发展高端学术论坛 宣读论文题目后疫情时代国际组织全球教师治理。</t>
  </si>
  <si>
    <t>1. 国际会议1次；
2. 国内会议2次（8+4+4=16分）</t>
  </si>
  <si>
    <t>1.“诱惑与危机：H. G. 威尔斯《时间机器》对东方植物的矛盾想象”，《英语文学研究》，普通期刊，第一，2022年7月；
2.“论《仿生人会梦见电子羊吗？》中的欲望与情感”，“科技人文新融合：新文科建设视野中的科幻小说暨青年学术论坛”，国内会议，第一，2021年11月；
3.“世界大“同”：论《北京折叠》与《城与城》中的三‘界’”，“江苏省比较文学学会2021-2022年年会暨学术研讨会”，国内会议，独作，2022年5月。</t>
  </si>
  <si>
    <t>1.普通期刊论文1篇（4分）
2.国内会议2次（8分）</t>
  </si>
  <si>
    <t>1.浙江大学外语学院“格物致知”博士生学术创新论坛，并宣读论文，2022年5月；
2.南京大学“传承与创新——外国语言文学研究生学术论坛”并宣读论文，2022年6月；
3.“新世纪外国文学：理论与阐释”高层论坛，并宣读论文，2022年6月。
宣读论文：《从预测加工模型理论视角看尤奈斯库戏剧中的高频陌生化现象》</t>
  </si>
  <si>
    <t>1. 国内学术会议3次（3*4=12分） </t>
  </si>
  <si>
    <t>1.参加中华翻译研究青年学者论坛，国内会议，宣读论文：基于VOSviewer的许渊冲研究发文的计量分析，2021年10月（一作）
2.参加北京外国语大学2021年“外国语言文学学科研究生高端学术论坛”英语语言文学分论坛语言学与应用语言学专题论坛，国内会议，宣读论文：学术写作中非正式特征和词汇丰富度的定量分析，2021年11月（一作）                                
3.参加会议厦门大学外文学院第十四届研究生学术研讨会暨第四届外国语言文学博士论坛，国内会议，宣读论文：基于CiteSpace的计量语言学领域研究分析，2021年12月（一作）</t>
  </si>
  <si>
    <t>国内会议3次</t>
  </si>
  <si>
    <t>1.第八届人文社科和社会科学研究国际学术会议（ICHSSR2022），国际会议论文宣读“Verb-Object” Compounds and Word Formation in Hindi from the perspective of Asian Civiliaztions, 2022年4月</t>
  </si>
  <si>
    <t>国内论文宣读：1） “Towards a model for multimodal representation analysis in intermedial translation studies”，浙江大学外国语学院青年学术论坛，国内学术会议上宣读论文，2022年5月20日
2）“Adapting foreign classic novels for children in China: A case study of Gulliver's Travels”，浙江大学外国语学院“格物致知”博士生学术创新论坛，国内学术会议上宣读论文，2022年5月29日</t>
  </si>
  <si>
    <t>国内学术会议上宣读论文2次</t>
  </si>
  <si>
    <t xml:space="preserve">
1.学术交流：参与“紫金港跨学科国际讲坛 ：第三届文学伦理学批评跨学科研究大学生领航论坛”宣读论文（8分）</t>
  </si>
  <si>
    <t xml:space="preserve">
1.国际会议论文宣读（8分）</t>
  </si>
  <si>
    <t>1.“Therapists' Expressions of Agreement in Therapeutic Conversations With Chinese Children With ASD: Strategies, Sequential Positions and Functions”Frontiers in Psycology,SSCI,三作，2022年1月10日；
2.2022浙江大学博士生论坛宣读论文“政治话语互动与国家身份建构”</t>
  </si>
  <si>
    <t>1.SSCI一篇（三作不赋分）
2.国内论坛宣读（4分）</t>
  </si>
  <si>
    <t>1.浙江大学外国语学院“格物致知”博士生学术创新论坛，国内论文宣读，学术写作的句法复杂度与名词化程度，2022年5月</t>
  </si>
  <si>
    <t>1、2022年6月11-12日参加由南京大学《当代外国文学》编辑部主办，山东财经大学外国语学院承办的“新世纪外国文学：理论与阐释”高层论坛，并于分论坛研讨第二十二组宣读论文“见证与想象——论本哈德·施林克《你的奥尔加》历史记忆中的危险性”
2、2022年6月25日参加由南京大学外国语学院主办的“传承与创新——外国语言文学研究生学术论坛”，宣读论文“见证与想象——论本哈德·施林克《你的奥尔加》历史记忆中的危险性”</t>
  </si>
  <si>
    <t>国内会议1次（宣读了同一篇论文）</t>
  </si>
  <si>
    <t>/</t>
    <phoneticPr fontId="42" type="noConversion"/>
  </si>
  <si>
    <t>/</t>
    <phoneticPr fontId="42" type="noConversion"/>
  </si>
  <si>
    <t>/</t>
    <phoneticPr fontId="42" type="noConversion"/>
  </si>
  <si>
    <t>/</t>
    <phoneticPr fontId="42" type="noConversion"/>
  </si>
  <si>
    <t>/</t>
    <phoneticPr fontId="42" type="noConversion"/>
  </si>
  <si>
    <t>/</t>
    <phoneticPr fontId="42" type="noConversion"/>
  </si>
  <si>
    <t>/　</t>
    <phoneticPr fontId="42" type="noConversion"/>
  </si>
  <si>
    <t>/</t>
    <phoneticPr fontId="42" type="noConversion"/>
  </si>
  <si>
    <t>/</t>
    <phoneticPr fontId="42" type="noConversion"/>
  </si>
  <si>
    <t>/</t>
    <phoneticPr fontId="42" type="noConversion"/>
  </si>
  <si>
    <t>/</t>
    <rPh sb="0" eb="1">
      <t>wu</t>
    </rPh>
    <phoneticPr fontId="6" type="noConversion"/>
  </si>
  <si>
    <t>/</t>
    <phoneticPr fontId="6" type="noConversion"/>
  </si>
  <si>
    <t>/</t>
    <phoneticPr fontId="6" type="noConversion"/>
  </si>
  <si>
    <t>/</t>
    <phoneticPr fontId="6" type="noConversion"/>
  </si>
  <si>
    <t>1. 第三届 “跨艺术/跨媒介研究国际研讨会暨研修班国际会议宣读论文 题为《德萨罗斯》中女性身体解放与女性气质重塑，2021年11月。</t>
    <phoneticPr fontId="6" type="noConversion"/>
  </si>
  <si>
    <t>国际会议宣读1次（8分）</t>
    <phoneticPr fontId="6" type="noConversion"/>
  </si>
  <si>
    <t xml:space="preserve">1.C扩；《CFL视角下的汉字加工神经机制》；王小潞；程和奔（第一作者为导师）2021/11/1        2.SSCI;《A visualizing analysis of Chinese character processing in the past 40 years》；Heben Cheng, Elizabeth Shinnick, Xiaolu Wang；2022/5/1                                     </t>
  </si>
  <si>
    <t xml:space="preserve">ssci*1=30             C扩*1=10           </t>
  </si>
  <si>
    <t>11905008</t>
  </si>
  <si>
    <t>2021.11，国内学术会议宣读论文（“第五届全国特殊人群话语研究求索论坛”上宣读论文“ 特殊人群会话修正研究：现状与启示”）</t>
  </si>
  <si>
    <t>1.Book review:Overcoming Challenges in Corpus Construction: The Spoken British National Corpus 2014, Robbie Love.Routledge, New York (2020). 27(4)，System, SSCI，一作，2021年10月
2.Revisiting Zipf’s Law: A New Indicator of Lexical Diversity，QUALICO，国际会议宣读论文，2021年9月  
3.基于多语依存树库的目标语对翻译过程的影响研究. 计量语言学研究进展（2）：词汇与句法计量研究，浙江大学出版社. 独作, 2022.06</t>
  </si>
  <si>
    <r>
      <rPr>
        <sz val="9"/>
        <color theme="1"/>
        <rFont val="宋体"/>
        <family val="3"/>
        <charset val="134"/>
      </rPr>
      <t xml:space="preserve">1.SSCI期刊书评1篇（30分*0.5=15分）
2.国际会议1次（8分）
</t>
    </r>
    <r>
      <rPr>
        <sz val="9"/>
        <rFont val="宋体"/>
        <family val="3"/>
        <charset val="134"/>
      </rPr>
      <t>3.其他论文1篇（4分）</t>
    </r>
  </si>
  <si>
    <t>/</t>
    <phoneticPr fontId="6" type="noConversion"/>
  </si>
  <si>
    <t>/</t>
    <phoneticPr fontId="6" type="noConversion"/>
  </si>
  <si>
    <t>/</t>
    <phoneticPr fontId="6" type="noConversion"/>
  </si>
  <si>
    <t>/</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</si>
</sst>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0_);[Red]\(0\)"/>
    <numFmt numFmtId="178" formatCode="0_ "/>
  </numFmts>
  <fonts count="56">
    <font>
      <sz val="12"/>
      <name val="宋体"/>
      <charset val="134"/>
    </font>
    <font>
      <sz val="12"/>
      <color theme="1"/>
      <name val="宋体"/>
      <charset val="134"/>
    </font>
    <font>
      <sz val="9"/>
      <color theme="1"/>
      <name val="宋体"/>
      <charset val="134"/>
    </font>
    <font>
      <sz val="16"/>
      <color theme="1"/>
      <name val="宋体"/>
      <charset val="134"/>
    </font>
    <font>
      <b/>
      <sz val="10"/>
      <color theme="1"/>
      <name val="宋体"/>
      <charset val="134"/>
    </font>
    <font>
      <sz val="12"/>
      <color theme="1"/>
      <name val="宋体"/>
      <charset val="134"/>
    </font>
    <font>
      <sz val="9"/>
      <name val="宋体"/>
      <charset val="134"/>
    </font>
    <font>
      <b/>
      <sz val="14"/>
      <color theme="1"/>
      <name val="宋体"/>
      <charset val="134"/>
    </font>
    <font>
      <b/>
      <sz val="9"/>
      <color theme="1"/>
      <name val="宋体"/>
      <charset val="134"/>
    </font>
    <font>
      <sz val="9"/>
      <color theme="1"/>
      <name val="宋体"/>
      <charset val="134"/>
    </font>
    <font>
      <sz val="9"/>
      <name val="宋体"/>
      <charset val="134"/>
    </font>
    <font>
      <sz val="9"/>
      <color theme="1"/>
      <name val="SimSun"/>
      <charset val="134"/>
    </font>
    <font>
      <sz val="9"/>
      <color indexed="8"/>
      <name val="宋体"/>
      <charset val="134"/>
      <scheme val="minor"/>
    </font>
    <font>
      <sz val="9"/>
      <color rgb="FF000000"/>
      <name val="宋体"/>
      <charset val="134"/>
    </font>
    <font>
      <sz val="10"/>
      <name val="Times New Roman"/>
      <family val="1"/>
    </font>
    <font>
      <b/>
      <sz val="9"/>
      <name val="宋体"/>
      <charset val="134"/>
    </font>
    <font>
      <sz val="10"/>
      <color theme="1"/>
      <name val="宋体"/>
      <charset val="134"/>
    </font>
    <font>
      <sz val="10"/>
      <name val="宋体"/>
      <charset val="134"/>
    </font>
    <font>
      <sz val="10"/>
      <color theme="1"/>
      <name val="宋体"/>
      <charset val="134"/>
    </font>
    <font>
      <sz val="10"/>
      <name val="宋体"/>
      <charset val="134"/>
    </font>
    <font>
      <sz val="9"/>
      <name val="Times New Roman"/>
      <family val="1"/>
    </font>
    <font>
      <sz val="9"/>
      <name val="Times New Roman"/>
      <family val="1"/>
    </font>
    <font>
      <sz val="9"/>
      <name val="宋体"/>
      <charset val="134"/>
      <scheme val="minor"/>
    </font>
    <font>
      <sz val="9"/>
      <color theme="1"/>
      <name val="Times New Roman"/>
      <family val="1"/>
    </font>
    <font>
      <sz val="9"/>
      <color theme="1"/>
      <name val="宋体"/>
      <charset val="134"/>
      <scheme val="minor"/>
    </font>
    <font>
      <sz val="10"/>
      <name val="宋体"/>
      <charset val="134"/>
      <scheme val="minor"/>
    </font>
    <font>
      <sz val="10"/>
      <color theme="1"/>
      <name val="宋体"/>
      <charset val="134"/>
      <scheme val="minor"/>
    </font>
    <font>
      <b/>
      <sz val="9"/>
      <color theme="1"/>
      <name val="宋体"/>
      <charset val="134"/>
    </font>
    <font>
      <sz val="11"/>
      <color theme="1"/>
      <name val="宋体"/>
      <charset val="134"/>
      <scheme val="minor"/>
    </font>
    <font>
      <b/>
      <sz val="16"/>
      <color theme="1"/>
      <name val="宋体"/>
      <charset val="134"/>
    </font>
    <font>
      <sz val="14"/>
      <color theme="1"/>
      <name val="宋体"/>
      <charset val="134"/>
    </font>
    <font>
      <sz val="9"/>
      <color indexed="8"/>
      <name val="宋体"/>
      <charset val="134"/>
    </font>
    <font>
      <sz val="10"/>
      <color indexed="10"/>
      <name val="宋体"/>
      <charset val="134"/>
    </font>
    <font>
      <b/>
      <sz val="12"/>
      <name val="宋体"/>
      <charset val="134"/>
    </font>
    <font>
      <sz val="9"/>
      <color indexed="8"/>
      <name val="宋体"/>
      <charset val="134"/>
    </font>
    <font>
      <sz val="9"/>
      <color indexed="10"/>
      <name val="宋体"/>
      <charset val="134"/>
    </font>
    <font>
      <sz val="11"/>
      <color theme="1"/>
      <name val="宋体"/>
      <charset val="134"/>
      <scheme val="minor"/>
    </font>
    <font>
      <sz val="12"/>
      <color theme="1"/>
      <name val="宋体"/>
      <charset val="134"/>
      <scheme val="minor"/>
    </font>
    <font>
      <sz val="10"/>
      <color rgb="FF000000"/>
      <name val="Times New Roman"/>
      <family val="1"/>
    </font>
    <font>
      <sz val="9"/>
      <color indexed="8"/>
      <name val="Times New Roman"/>
      <family val="1"/>
    </font>
    <font>
      <sz val="9"/>
      <color rgb="FF000000"/>
      <name val="Times New Roman"/>
      <family val="1"/>
    </font>
    <font>
      <sz val="12"/>
      <name val="宋体"/>
      <charset val="134"/>
    </font>
    <font>
      <sz val="9"/>
      <name val="宋体"/>
      <family val="3"/>
      <charset val="134"/>
    </font>
    <font>
      <sz val="9"/>
      <color rgb="FF000000"/>
      <name val="宋体"/>
      <family val="3"/>
      <charset val="134"/>
    </font>
    <font>
      <sz val="9"/>
      <color theme="1"/>
      <name val="宋体"/>
      <family val="3"/>
      <charset val="134"/>
    </font>
    <font>
      <sz val="10"/>
      <name val="宋体"/>
      <family val="3"/>
      <charset val="134"/>
      <scheme val="minor"/>
    </font>
    <font>
      <sz val="10"/>
      <name val="宋体"/>
      <family val="3"/>
      <charset val="134"/>
    </font>
    <font>
      <sz val="10"/>
      <color theme="1"/>
      <name val="宋体"/>
      <family val="3"/>
      <charset val="134"/>
    </font>
    <font>
      <sz val="11"/>
      <color theme="1"/>
      <name val="宋体"/>
      <family val="3"/>
      <charset val="134"/>
      <scheme val="minor"/>
    </font>
    <font>
      <sz val="12"/>
      <color theme="1"/>
      <name val="宋体"/>
      <family val="3"/>
      <charset val="134"/>
    </font>
    <font>
      <b/>
      <sz val="9"/>
      <color theme="1"/>
      <name val="宋体"/>
      <family val="3"/>
      <charset val="134"/>
    </font>
    <font>
      <sz val="16"/>
      <name val="方正小标宋简体"/>
      <charset val="134"/>
    </font>
    <font>
      <sz val="9"/>
      <color indexed="8"/>
      <name val="宋体"/>
      <family val="3"/>
      <charset val="134"/>
    </font>
    <font>
      <i/>
      <sz val="9"/>
      <color theme="1"/>
      <name val="宋体"/>
      <family val="3"/>
      <charset val="134"/>
    </font>
    <font>
      <sz val="9"/>
      <color rgb="FFFF0000"/>
      <name val="宋体"/>
      <family val="3"/>
      <charset val="134"/>
    </font>
    <font>
      <sz val="10"/>
      <color rgb="FF000000"/>
      <name val="宋体"/>
      <family val="3"/>
      <charset val="134"/>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00"/>
        <bgColor indexed="64"/>
      </patternFill>
    </fill>
    <fill>
      <patternFill patternType="solid">
        <fgColor indexed="26"/>
        <bgColor indexed="64"/>
      </patternFill>
    </fill>
  </fills>
  <borders count="3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style="thin">
        <color auto="1"/>
      </left>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272727"/>
      </left>
      <right style="thin">
        <color rgb="FF272727"/>
      </right>
      <top style="thin">
        <color rgb="FF272727"/>
      </top>
      <bottom/>
      <diagonal/>
    </border>
    <border>
      <left/>
      <right style="thin">
        <color rgb="FF272727"/>
      </right>
      <top style="thin">
        <color rgb="FF272727"/>
      </top>
      <bottom/>
      <diagonal/>
    </border>
    <border>
      <left/>
      <right style="thin">
        <color rgb="FF272727"/>
      </right>
      <top style="thin">
        <color rgb="FF272727"/>
      </top>
      <bottom style="thin">
        <color rgb="FF272727"/>
      </bottom>
      <diagonal/>
    </border>
    <border>
      <left style="thin">
        <color auto="1"/>
      </left>
      <right style="thin">
        <color auto="1"/>
      </right>
      <top/>
      <bottom style="thin">
        <color auto="1"/>
      </bottom>
      <diagonal/>
    </border>
    <border>
      <left style="thin">
        <color indexed="8"/>
      </left>
      <right/>
      <top style="thin">
        <color indexed="8"/>
      </top>
      <bottom style="thin">
        <color indexed="8"/>
      </bottom>
      <diagonal/>
    </border>
    <border>
      <left/>
      <right/>
      <top style="thin">
        <color rgb="FF000000"/>
      </top>
      <bottom style="thin">
        <color rgb="FF000000"/>
      </bottom>
      <diagonal/>
    </border>
    <border>
      <left style="thin">
        <color auto="1"/>
      </left>
      <right style="thin">
        <color auto="1"/>
      </right>
      <top/>
      <bottom/>
      <diagonal/>
    </border>
    <border>
      <left style="thin">
        <color rgb="FF000000"/>
      </left>
      <right style="thin">
        <color rgb="FF000000"/>
      </right>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top/>
      <bottom style="thin">
        <color auto="1"/>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diagonal/>
    </border>
    <border>
      <left style="hair">
        <color auto="1"/>
      </left>
      <right/>
      <top style="hair">
        <color auto="1"/>
      </top>
      <bottom/>
      <diagonal/>
    </border>
    <border>
      <left style="thin">
        <color rgb="FF000000"/>
      </left>
      <right style="thin">
        <color indexed="64"/>
      </right>
      <top style="thin">
        <color indexed="64"/>
      </top>
      <bottom style="thin">
        <color indexed="64"/>
      </bottom>
      <diagonal/>
    </border>
    <border>
      <left/>
      <right style="thin">
        <color rgb="FF000000"/>
      </right>
      <top style="thin">
        <color auto="1"/>
      </top>
      <bottom style="thin">
        <color indexed="64"/>
      </bottom>
      <diagonal/>
    </border>
    <border>
      <left/>
      <right style="hair">
        <color auto="1"/>
      </right>
      <top/>
      <bottom/>
      <diagonal/>
    </border>
  </borders>
  <cellStyleXfs count="4">
    <xf numFmtId="0" fontId="0" fillId="0" borderId="0"/>
    <xf numFmtId="0" fontId="37" fillId="0" borderId="0">
      <alignment vertical="center"/>
    </xf>
    <xf numFmtId="0" fontId="36" fillId="0" borderId="0">
      <alignment vertical="center"/>
    </xf>
    <xf numFmtId="0" fontId="41" fillId="0" borderId="0"/>
  </cellStyleXfs>
  <cellXfs count="336">
    <xf numFmtId="0" fontId="0" fillId="0" borderId="0" xfId="0"/>
    <xf numFmtId="0" fontId="1" fillId="0" borderId="0" xfId="0" applyFont="1" applyAlignment="1" applyProtection="1">
      <alignment horizontal="center" wrapText="1"/>
      <protection locked="0"/>
    </xf>
    <xf numFmtId="0" fontId="2" fillId="0" borderId="0" xfId="0" applyFont="1" applyAlignment="1" applyProtection="1">
      <alignment horizontal="left" wrapText="1"/>
      <protection locked="0"/>
    </xf>
    <xf numFmtId="0" fontId="2" fillId="0" borderId="0" xfId="0" applyFont="1" applyAlignment="1">
      <alignment horizontal="left" wrapText="1"/>
    </xf>
    <xf numFmtId="0" fontId="1" fillId="0" borderId="0" xfId="0" applyFont="1" applyAlignment="1">
      <alignment horizontal="left" wrapText="1"/>
    </xf>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pplyProtection="1">
      <alignment horizontal="left" wrapText="1"/>
      <protection locked="0"/>
    </xf>
    <xf numFmtId="49" fontId="4" fillId="0" borderId="4" xfId="3" applyNumberFormat="1" applyFont="1" applyBorder="1" applyAlignment="1" applyProtection="1">
      <alignment horizontal="center" vertical="center" wrapText="1"/>
      <protection locked="0"/>
    </xf>
    <xf numFmtId="0" fontId="4" fillId="0" borderId="4" xfId="3"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4" xfId="0" applyFont="1" applyBorder="1" applyAlignment="1" applyProtection="1">
      <alignment horizontal="left" vertical="center" wrapText="1"/>
      <protection locked="0"/>
    </xf>
    <xf numFmtId="49" fontId="2" fillId="0" borderId="4" xfId="0" applyNumberFormat="1" applyFont="1" applyBorder="1" applyAlignment="1" applyProtection="1">
      <alignment horizontal="left" vertical="center" wrapText="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0" fontId="5" fillId="0" borderId="0" xfId="0" applyFont="1" applyAlignment="1">
      <alignment horizontal="left" wrapText="1"/>
    </xf>
    <xf numFmtId="0" fontId="5" fillId="0" borderId="0" xfId="0" applyFont="1" applyFill="1" applyBorder="1" applyAlignment="1"/>
    <xf numFmtId="0" fontId="5" fillId="0" borderId="0" xfId="0" applyFont="1" applyAlignment="1">
      <alignment vertical="center"/>
    </xf>
    <xf numFmtId="0" fontId="0" fillId="0" borderId="0" xfId="0" applyFont="1" applyAlignment="1">
      <alignment horizontal="left" wrapText="1"/>
    </xf>
    <xf numFmtId="0" fontId="1" fillId="0" borderId="0" xfId="0" applyFont="1" applyFill="1" applyBorder="1" applyAlignment="1"/>
    <xf numFmtId="0" fontId="6" fillId="0" borderId="0" xfId="0" applyFont="1" applyBorder="1" applyAlignment="1">
      <alignment horizontal="center" vertical="center"/>
    </xf>
    <xf numFmtId="0" fontId="1" fillId="0" borderId="0" xfId="0" applyFont="1" applyAlignment="1">
      <alignment wrapText="1"/>
    </xf>
    <xf numFmtId="49" fontId="8" fillId="0" borderId="4" xfId="3" applyNumberFormat="1" applyFont="1" applyBorder="1" applyAlignment="1">
      <alignment horizontal="center" vertical="center" wrapText="1"/>
    </xf>
    <xf numFmtId="0" fontId="8" fillId="0" borderId="4" xfId="3" applyFont="1" applyBorder="1" applyAlignment="1">
      <alignment horizontal="center" vertical="center" wrapText="1"/>
    </xf>
    <xf numFmtId="0" fontId="8" fillId="0" borderId="4" xfId="0" applyFont="1" applyBorder="1" applyAlignment="1">
      <alignment vertical="center" wrapText="1"/>
    </xf>
    <xf numFmtId="0" fontId="9" fillId="0" borderId="4" xfId="0" applyFont="1" applyBorder="1" applyAlignment="1">
      <alignment horizontal="center" vertical="center" wrapText="1"/>
    </xf>
    <xf numFmtId="0" fontId="9" fillId="0" borderId="4" xfId="0" applyFont="1" applyBorder="1" applyAlignment="1">
      <alignment horizontal="left" vertical="center" wrapText="1"/>
    </xf>
    <xf numFmtId="49" fontId="9"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49" fontId="9" fillId="0" borderId="4" xfId="0" applyNumberFormat="1" applyFont="1" applyFill="1" applyBorder="1" applyAlignment="1">
      <alignment horizontal="left" vertical="center" wrapText="1"/>
    </xf>
    <xf numFmtId="49" fontId="11" fillId="0" borderId="4" xfId="0" applyNumberFormat="1" applyFont="1" applyFill="1" applyBorder="1" applyAlignment="1">
      <alignment horizontal="left" vertical="center" wrapText="1"/>
    </xf>
    <xf numFmtId="0" fontId="12" fillId="0" borderId="4" xfId="0" applyFont="1" applyFill="1" applyBorder="1" applyAlignment="1">
      <alignment horizontal="left" wrapText="1"/>
    </xf>
    <xf numFmtId="0" fontId="9" fillId="0" borderId="4" xfId="3" applyFont="1" applyBorder="1" applyAlignment="1">
      <alignment horizontal="center" vertical="center" wrapText="1"/>
    </xf>
    <xf numFmtId="0" fontId="13" fillId="0" borderId="4" xfId="0" applyFont="1" applyBorder="1" applyAlignment="1">
      <alignment horizontal="center" vertical="center"/>
    </xf>
    <xf numFmtId="49" fontId="14" fillId="0" borderId="4"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0" fontId="9" fillId="0" borderId="4" xfId="0" applyFont="1" applyFill="1" applyBorder="1" applyAlignment="1">
      <alignment horizontal="center" vertical="center"/>
    </xf>
    <xf numFmtId="0" fontId="2" fillId="0" borderId="4" xfId="0" applyFont="1" applyBorder="1" applyAlignment="1">
      <alignment horizontal="center" vertical="center"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4" xfId="1" applyFont="1" applyBorder="1" applyAlignment="1">
      <alignment vertical="center" wrapText="1"/>
    </xf>
    <xf numFmtId="176" fontId="2" fillId="0" borderId="5" xfId="1" applyNumberFormat="1" applyFont="1" applyBorder="1" applyAlignment="1">
      <alignment horizontal="center" vertical="center" wrapText="1"/>
    </xf>
    <xf numFmtId="0" fontId="2" fillId="0" borderId="5" xfId="1" applyFont="1" applyBorder="1" applyAlignment="1">
      <alignment vertical="center" wrapText="1"/>
    </xf>
    <xf numFmtId="0" fontId="2" fillId="0" borderId="4" xfId="3" applyFont="1" applyBorder="1" applyAlignment="1">
      <alignment horizontal="center" vertical="center" wrapText="1"/>
    </xf>
    <xf numFmtId="0" fontId="2" fillId="0" borderId="5" xfId="0" applyFont="1" applyBorder="1" applyAlignment="1">
      <alignment horizontal="center" vertical="center" wrapText="1"/>
    </xf>
    <xf numFmtId="0" fontId="2" fillId="0" borderId="7" xfId="1" applyFont="1" applyBorder="1" applyAlignment="1">
      <alignment horizontal="center" vertical="center" wrapText="1"/>
    </xf>
    <xf numFmtId="176" fontId="2" fillId="0" borderId="7" xfId="1" applyNumberFormat="1" applyFont="1" applyBorder="1" applyAlignment="1">
      <alignment horizontal="center" vertical="center" wrapText="1"/>
    </xf>
    <xf numFmtId="0" fontId="2" fillId="0" borderId="7" xfId="1" applyFont="1" applyBorder="1" applyAlignment="1">
      <alignment vertical="center" wrapText="1"/>
    </xf>
    <xf numFmtId="176" fontId="2" fillId="0" borderId="4" xfId="1" applyNumberFormat="1" applyFont="1" applyBorder="1" applyAlignment="1">
      <alignment horizontal="center" vertical="center" wrapText="1"/>
    </xf>
    <xf numFmtId="0" fontId="2" fillId="0" borderId="5" xfId="3" applyFont="1" applyBorder="1" applyAlignment="1">
      <alignment horizontal="center" vertical="center" wrapText="1"/>
    </xf>
    <xf numFmtId="49" fontId="2" fillId="0" borderId="4" xfId="1" applyNumberFormat="1" applyFont="1" applyBorder="1" applyAlignment="1">
      <alignment horizontal="center" vertical="center" wrapText="1"/>
    </xf>
    <xf numFmtId="0" fontId="2" fillId="0" borderId="5" xfId="1" applyFont="1" applyBorder="1" applyAlignment="1">
      <alignment horizontal="center" vertical="center"/>
    </xf>
    <xf numFmtId="0" fontId="2" fillId="0" borderId="8" xfId="1" applyFont="1" applyBorder="1" applyAlignment="1">
      <alignment horizontal="center" vertical="center"/>
    </xf>
    <xf numFmtId="0" fontId="2" fillId="0" borderId="8" xfId="1" applyFont="1" applyBorder="1" applyAlignment="1">
      <alignment horizontal="center" vertical="center" wrapText="1"/>
    </xf>
    <xf numFmtId="0" fontId="2" fillId="0" borderId="4" xfId="1" applyFont="1" applyBorder="1" applyAlignment="1">
      <alignment horizontal="center" vertical="center"/>
    </xf>
    <xf numFmtId="0" fontId="10" fillId="0" borderId="4" xfId="3" applyNumberFormat="1" applyFont="1" applyFill="1" applyBorder="1" applyAlignment="1">
      <alignment horizontal="center" vertical="center" wrapText="1"/>
    </xf>
    <xf numFmtId="0" fontId="9" fillId="0" borderId="4" xfId="0" applyFont="1" applyFill="1" applyBorder="1" applyAlignment="1">
      <alignment horizontal="left" vertical="center" wrapText="1"/>
    </xf>
    <xf numFmtId="0" fontId="2" fillId="0" borderId="0" xfId="1" applyFont="1" applyAlignment="1">
      <alignment horizontal="center" vertical="center"/>
    </xf>
    <xf numFmtId="0" fontId="2" fillId="0" borderId="0" xfId="1" applyFont="1" applyAlignment="1">
      <alignment horizontal="center" vertical="center" wrapText="1"/>
    </xf>
    <xf numFmtId="0" fontId="2" fillId="0" borderId="0" xfId="1" applyFont="1" applyAlignment="1">
      <alignment vertical="center" wrapText="1"/>
    </xf>
    <xf numFmtId="0" fontId="2" fillId="0" borderId="0" xfId="1" applyFont="1" applyAlignment="1">
      <alignment vertical="center"/>
    </xf>
    <xf numFmtId="0" fontId="2" fillId="0" borderId="4" xfId="0" applyFont="1" applyBorder="1" applyAlignment="1">
      <alignment horizontal="center" vertical="center"/>
    </xf>
    <xf numFmtId="0" fontId="2" fillId="0" borderId="4" xfId="0" applyFont="1" applyBorder="1" applyAlignment="1">
      <alignment vertical="center" wrapText="1"/>
    </xf>
    <xf numFmtId="0" fontId="16" fillId="0" borderId="4" xfId="0"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4" xfId="0" applyFont="1" applyFill="1" applyBorder="1" applyAlignment="1">
      <alignment vertical="center" wrapText="1"/>
    </xf>
    <xf numFmtId="0" fontId="18" fillId="2" borderId="4" xfId="0" applyFont="1" applyFill="1" applyBorder="1" applyAlignment="1">
      <alignment horizontal="center" vertical="center"/>
    </xf>
    <xf numFmtId="0" fontId="18" fillId="2" borderId="4" xfId="0" applyFont="1" applyFill="1" applyBorder="1" applyAlignment="1">
      <alignment horizontal="center" vertical="center" wrapText="1"/>
    </xf>
    <xf numFmtId="0" fontId="18" fillId="2" borderId="4" xfId="0" applyFont="1" applyFill="1" applyBorder="1" applyAlignment="1">
      <alignment horizontal="left" vertical="center" wrapText="1"/>
    </xf>
    <xf numFmtId="0" fontId="18" fillId="3" borderId="4" xfId="0" applyFont="1" applyFill="1" applyBorder="1" applyAlignment="1">
      <alignment horizontal="center" vertical="center"/>
    </xf>
    <xf numFmtId="0" fontId="18" fillId="3" borderId="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6" fillId="0" borderId="4" xfId="3" applyNumberFormat="1" applyFont="1" applyFill="1" applyBorder="1" applyAlignment="1">
      <alignment horizontal="center" vertical="center" wrapText="1"/>
    </xf>
    <xf numFmtId="0" fontId="2" fillId="0" borderId="0" xfId="0" applyFont="1" applyAlignment="1">
      <alignment horizontal="left" vertical="center"/>
    </xf>
    <xf numFmtId="0" fontId="8" fillId="0" borderId="4" xfId="0" applyFont="1" applyBorder="1" applyAlignment="1">
      <alignment horizontal="center" vertical="center" wrapText="1"/>
    </xf>
    <xf numFmtId="177" fontId="9" fillId="0" borderId="4" xfId="0" applyNumberFormat="1" applyFont="1" applyBorder="1" applyAlignment="1">
      <alignment horizontal="center" vertical="center" wrapText="1"/>
    </xf>
    <xf numFmtId="177" fontId="9" fillId="0" borderId="4"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177" fontId="14" fillId="0" borderId="4" xfId="0" applyNumberFormat="1" applyFont="1" applyFill="1" applyBorder="1" applyAlignment="1">
      <alignment horizontal="center" vertical="center" wrapText="1"/>
    </xf>
    <xf numFmtId="0" fontId="2" fillId="0" borderId="10" xfId="1" applyFont="1" applyBorder="1" applyAlignment="1">
      <alignment horizontal="center" vertical="center" wrapText="1"/>
    </xf>
    <xf numFmtId="0" fontId="1" fillId="0" borderId="0" xfId="0" applyFont="1" applyBorder="1" applyAlignment="1">
      <alignment horizontal="left" wrapText="1"/>
    </xf>
    <xf numFmtId="0" fontId="0" fillId="0" borderId="2" xfId="0" applyFont="1" applyBorder="1" applyAlignment="1">
      <alignment horizontal="left" wrapText="1"/>
    </xf>
    <xf numFmtId="0" fontId="0" fillId="0" borderId="4" xfId="0" applyFont="1" applyBorder="1" applyAlignment="1">
      <alignment horizontal="left" wrapText="1"/>
    </xf>
    <xf numFmtId="0" fontId="0" fillId="0" borderId="0" xfId="0" applyFont="1" applyBorder="1" applyAlignment="1">
      <alignment horizontal="left" wrapText="1"/>
    </xf>
    <xf numFmtId="0" fontId="2" fillId="0" borderId="0" xfId="0" applyFont="1" applyAlignment="1">
      <alignment horizontal="center" vertical="center"/>
    </xf>
    <xf numFmtId="0" fontId="1" fillId="0" borderId="0" xfId="0" applyFont="1"/>
    <xf numFmtId="0" fontId="2" fillId="0" borderId="11" xfId="0" applyFont="1" applyBorder="1" applyAlignment="1">
      <alignment horizontal="left" wrapText="1"/>
    </xf>
    <xf numFmtId="0" fontId="2" fillId="2" borderId="4" xfId="0" applyFont="1" applyFill="1" applyBorder="1" applyAlignment="1">
      <alignment horizontal="center" vertical="center"/>
    </xf>
    <xf numFmtId="0" fontId="1" fillId="0" borderId="11" xfId="0" applyFont="1" applyFill="1" applyBorder="1" applyAlignment="1">
      <alignment vertical="center"/>
    </xf>
    <xf numFmtId="0" fontId="1" fillId="0" borderId="0" xfId="0" applyFont="1" applyFill="1" applyBorder="1" applyAlignment="1">
      <alignment vertical="center"/>
    </xf>
    <xf numFmtId="0" fontId="19" fillId="2" borderId="4" xfId="0" applyFont="1" applyFill="1" applyBorder="1" applyAlignment="1">
      <alignment horizontal="center" vertical="center"/>
    </xf>
    <xf numFmtId="0" fontId="0" fillId="0" borderId="11" xfId="0" applyBorder="1" applyAlignment="1">
      <alignment vertical="center"/>
    </xf>
    <xf numFmtId="0" fontId="0" fillId="0" borderId="0" xfId="0" applyAlignment="1">
      <alignment vertical="center"/>
    </xf>
    <xf numFmtId="0" fontId="19" fillId="2" borderId="4" xfId="0" applyFont="1" applyFill="1" applyBorder="1" applyAlignment="1">
      <alignment horizontal="center" vertical="center" wrapText="1"/>
    </xf>
    <xf numFmtId="0" fontId="19" fillId="3" borderId="4" xfId="0" applyFont="1" applyFill="1" applyBorder="1" applyAlignment="1">
      <alignment horizontal="center" vertical="center"/>
    </xf>
    <xf numFmtId="0" fontId="1" fillId="0" borderId="11" xfId="0" applyFont="1" applyFill="1" applyBorder="1" applyAlignment="1"/>
    <xf numFmtId="0" fontId="1" fillId="0" borderId="0" xfId="0" applyFont="1" applyFill="1" applyBorder="1" applyAlignment="1">
      <alignment horizontal="center"/>
    </xf>
    <xf numFmtId="0" fontId="7" fillId="0" borderId="0" xfId="0" applyFont="1" applyAlignment="1">
      <alignment horizontal="center" vertical="center" wrapText="1"/>
    </xf>
    <xf numFmtId="0" fontId="7" fillId="0" borderId="0" xfId="0" applyFont="1" applyAlignment="1">
      <alignment horizontal="center" wrapText="1"/>
    </xf>
    <xf numFmtId="0" fontId="7" fillId="0" borderId="0" xfId="0" applyFont="1" applyAlignment="1">
      <alignment wrapText="1"/>
    </xf>
    <xf numFmtId="49" fontId="8" fillId="0" borderId="12"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8" fillId="0" borderId="12" xfId="0" applyFont="1" applyBorder="1" applyAlignment="1">
      <alignment vertical="center" wrapText="1"/>
    </xf>
    <xf numFmtId="0" fontId="2" fillId="0" borderId="4" xfId="2" applyFont="1" applyBorder="1" applyAlignment="1">
      <alignment horizontal="center" vertical="center" wrapText="1"/>
    </xf>
    <xf numFmtId="0" fontId="2" fillId="0" borderId="4" xfId="2" applyFont="1" applyBorder="1" applyAlignment="1">
      <alignment vertical="center" wrapText="1"/>
    </xf>
    <xf numFmtId="0" fontId="20" fillId="0" borderId="4" xfId="2" applyFont="1" applyBorder="1" applyAlignment="1">
      <alignment horizontal="center" vertical="center" wrapText="1"/>
    </xf>
    <xf numFmtId="0" fontId="20" fillId="2" borderId="4" xfId="2" applyFont="1" applyFill="1" applyBorder="1" applyAlignment="1">
      <alignment horizontal="center" vertical="center" wrapText="1"/>
    </xf>
    <xf numFmtId="0" fontId="20" fillId="2" borderId="4" xfId="2" applyFont="1" applyFill="1" applyBorder="1" applyAlignment="1">
      <alignment vertical="center" wrapText="1"/>
    </xf>
    <xf numFmtId="0" fontId="20" fillId="2" borderId="4" xfId="2" applyFont="1" applyFill="1" applyBorder="1" applyAlignment="1">
      <alignment horizontal="left" vertical="center" wrapText="1"/>
    </xf>
    <xf numFmtId="0" fontId="21" fillId="2" borderId="4" xfId="2"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9" xfId="0" applyFont="1" applyBorder="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left" vertical="center" wrapText="1"/>
    </xf>
    <xf numFmtId="0" fontId="10"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5" fillId="3" borderId="0" xfId="0" applyFont="1" applyFill="1" applyAlignment="1">
      <alignment horizontal="center" wrapText="1"/>
    </xf>
    <xf numFmtId="0" fontId="1" fillId="0" borderId="0" xfId="0" applyFont="1" applyAlignment="1">
      <alignment horizontal="center" wrapText="1"/>
    </xf>
    <xf numFmtId="0" fontId="9" fillId="0" borderId="2" xfId="0" applyFont="1" applyBorder="1" applyAlignment="1">
      <alignment horizontal="center" vertical="center" wrapText="1"/>
    </xf>
    <xf numFmtId="0" fontId="9" fillId="0" borderId="5" xfId="0" applyFont="1" applyBorder="1" applyAlignment="1">
      <alignment horizontal="left" vertical="center" wrapText="1"/>
    </xf>
    <xf numFmtId="178" fontId="9" fillId="0" borderId="4" xfId="0" applyNumberFormat="1" applyFont="1" applyBorder="1" applyAlignment="1">
      <alignment horizontal="center" vertical="center" wrapText="1"/>
    </xf>
    <xf numFmtId="0" fontId="9" fillId="0" borderId="2" xfId="0" applyFont="1" applyBorder="1" applyAlignment="1">
      <alignment horizontal="center" vertical="center"/>
    </xf>
    <xf numFmtId="0" fontId="9" fillId="0" borderId="6" xfId="3" applyFont="1" applyBorder="1" applyAlignment="1">
      <alignment horizontal="center" vertical="center" wrapText="1"/>
    </xf>
    <xf numFmtId="0" fontId="9" fillId="0" borderId="6" xfId="0" applyFont="1" applyBorder="1" applyAlignment="1">
      <alignment horizontal="center" vertical="center" wrapText="1"/>
    </xf>
    <xf numFmtId="178" fontId="9" fillId="0" borderId="5" xfId="0" applyNumberFormat="1" applyFont="1" applyBorder="1" applyAlignment="1">
      <alignment horizontal="center" vertical="center" wrapText="1"/>
    </xf>
    <xf numFmtId="0" fontId="9" fillId="0" borderId="6" xfId="0" applyFont="1" applyFill="1" applyBorder="1" applyAlignment="1">
      <alignment horizontal="center" vertical="center" wrapText="1"/>
    </xf>
    <xf numFmtId="178" fontId="9" fillId="0" borderId="10" xfId="0"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9" fillId="0" borderId="4" xfId="0" applyFont="1" applyBorder="1" applyAlignment="1">
      <alignment horizontal="center" vertical="center"/>
    </xf>
    <xf numFmtId="0" fontId="9" fillId="0" borderId="13" xfId="0" applyFont="1" applyBorder="1" applyAlignment="1">
      <alignment horizontal="center" vertical="center" wrapText="1"/>
    </xf>
    <xf numFmtId="0" fontId="9" fillId="0" borderId="5" xfId="0" applyFont="1" applyBorder="1" applyAlignment="1">
      <alignment horizontal="center" vertical="center" wrapText="1"/>
    </xf>
    <xf numFmtId="178" fontId="9" fillId="0" borderId="10" xfId="0" applyNumberFormat="1" applyFont="1" applyBorder="1" applyAlignment="1">
      <alignment horizontal="center" vertical="center" wrapText="1"/>
    </xf>
    <xf numFmtId="49" fontId="9" fillId="0" borderId="13" xfId="3" applyNumberFormat="1" applyFont="1" applyBorder="1" applyAlignment="1">
      <alignment horizontal="center" vertical="center" wrapText="1"/>
    </xf>
    <xf numFmtId="0" fontId="13" fillId="0" borderId="13" xfId="0" applyFont="1" applyBorder="1" applyAlignment="1">
      <alignment horizontal="center" vertical="center"/>
    </xf>
    <xf numFmtId="0" fontId="9" fillId="0" borderId="13" xfId="0" applyFont="1" applyBorder="1" applyAlignment="1">
      <alignment horizontal="left" vertical="center" wrapText="1"/>
    </xf>
    <xf numFmtId="0" fontId="13" fillId="0" borderId="13" xfId="0" applyFont="1" applyFill="1" applyBorder="1" applyAlignment="1">
      <alignment horizontal="center" vertical="center" wrapText="1"/>
    </xf>
    <xf numFmtId="0" fontId="13" fillId="0" borderId="5" xfId="0" applyFont="1" applyFill="1" applyBorder="1" applyAlignment="1">
      <alignment vertical="center" wrapText="1"/>
    </xf>
    <xf numFmtId="0" fontId="13" fillId="0" borderId="5" xfId="0" applyFont="1" applyFill="1" applyBorder="1" applyAlignment="1">
      <alignment horizontal="center" vertical="center" wrapText="1"/>
    </xf>
    <xf numFmtId="49" fontId="9" fillId="0" borderId="13" xfId="0" applyNumberFormat="1" applyFont="1" applyFill="1" applyBorder="1" applyAlignment="1">
      <alignment horizontal="center" vertical="center" wrapText="1"/>
    </xf>
    <xf numFmtId="178" fontId="9" fillId="0" borderId="2" xfId="0" applyNumberFormat="1" applyFont="1" applyFill="1" applyBorder="1" applyAlignment="1">
      <alignment horizontal="center" vertical="center" wrapText="1"/>
    </xf>
    <xf numFmtId="0" fontId="13" fillId="0" borderId="5" xfId="0" applyFont="1" applyBorder="1" applyAlignment="1">
      <alignment horizontal="center" vertical="center"/>
    </xf>
    <xf numFmtId="178" fontId="9" fillId="0" borderId="2" xfId="0" applyNumberFormat="1" applyFon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vertical="center"/>
    </xf>
    <xf numFmtId="0" fontId="23"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2" fillId="0" borderId="14" xfId="2" applyFont="1" applyBorder="1" applyAlignment="1">
      <alignment horizontal="center" vertical="center"/>
    </xf>
    <xf numFmtId="0" fontId="2" fillId="0" borderId="15" xfId="2" applyFont="1" applyBorder="1" applyAlignment="1">
      <alignment vertical="center" wrapText="1"/>
    </xf>
    <xf numFmtId="0" fontId="2" fillId="0" borderId="16" xfId="2" applyFont="1" applyBorder="1" applyAlignment="1">
      <alignment vertical="center" wrapText="1"/>
    </xf>
    <xf numFmtId="0" fontId="2" fillId="0" borderId="16" xfId="2" applyFont="1" applyBorder="1" applyAlignment="1">
      <alignment horizontal="center" vertical="center"/>
    </xf>
    <xf numFmtId="0" fontId="2" fillId="0" borderId="4" xfId="2" applyFont="1" applyBorder="1" applyAlignment="1">
      <alignment horizontal="center" vertical="center"/>
    </xf>
    <xf numFmtId="0" fontId="22" fillId="0" borderId="4" xfId="0" applyFont="1" applyBorder="1" applyAlignment="1">
      <alignment horizontal="center" vertical="center"/>
    </xf>
    <xf numFmtId="0" fontId="10" fillId="0" borderId="4" xfId="3" applyFont="1" applyBorder="1" applyAlignment="1">
      <alignment horizontal="center" vertical="center" wrapText="1"/>
    </xf>
    <xf numFmtId="0" fontId="23" fillId="0" borderId="4" xfId="0" applyFont="1" applyBorder="1" applyAlignment="1">
      <alignment horizontal="left" vertical="center" wrapText="1"/>
    </xf>
    <xf numFmtId="0" fontId="2" fillId="0" borderId="4" xfId="2" applyFont="1" applyBorder="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19" fillId="2" borderId="4" xfId="3" applyFont="1" applyFill="1" applyBorder="1" applyAlignment="1">
      <alignment horizontal="center" vertical="center" wrapText="1"/>
    </xf>
    <xf numFmtId="0" fontId="19" fillId="2" borderId="4" xfId="0" applyFont="1" applyFill="1" applyBorder="1" applyAlignment="1">
      <alignment horizontal="center"/>
    </xf>
    <xf numFmtId="0" fontId="25" fillId="2" borderId="4" xfId="3" applyFont="1" applyFill="1" applyBorder="1" applyAlignment="1">
      <alignment horizontal="center" vertical="center" wrapText="1"/>
    </xf>
    <xf numFmtId="0" fontId="25" fillId="2" borderId="4" xfId="0" applyFont="1" applyFill="1" applyBorder="1" applyAlignment="1">
      <alignment horizontal="center" vertical="center"/>
    </xf>
    <xf numFmtId="0" fontId="26" fillId="2" borderId="4" xfId="0" applyFont="1" applyFill="1" applyBorder="1" applyAlignment="1">
      <alignment horizontal="center" vertical="center" wrapText="1"/>
    </xf>
    <xf numFmtId="0" fontId="19" fillId="0" borderId="0" xfId="0" applyFont="1" applyBorder="1" applyAlignment="1">
      <alignment horizontal="center"/>
    </xf>
    <xf numFmtId="0" fontId="2" fillId="0" borderId="0" xfId="0" applyFont="1" applyBorder="1" applyAlignment="1">
      <alignment horizontal="left" wrapText="1"/>
    </xf>
    <xf numFmtId="0" fontId="9" fillId="0" borderId="0" xfId="0" applyFont="1" applyBorder="1" applyAlignment="1">
      <alignment horizontal="center" vertical="center" wrapText="1"/>
    </xf>
    <xf numFmtId="0" fontId="9" fillId="0" borderId="0" xfId="0" applyFont="1" applyFill="1" applyBorder="1" applyAlignment="1">
      <alignment horizontal="center" vertical="center" wrapText="1"/>
    </xf>
    <xf numFmtId="0" fontId="0" fillId="0" borderId="0" xfId="0" applyBorder="1"/>
    <xf numFmtId="0" fontId="5" fillId="0" borderId="0" xfId="0" applyFont="1" applyBorder="1" applyAlignment="1">
      <alignment horizontal="left" wrapText="1"/>
    </xf>
    <xf numFmtId="0" fontId="9" fillId="0" borderId="0" xfId="0" applyFont="1" applyFill="1" applyBorder="1" applyAlignment="1">
      <alignment horizontal="left" vertical="center" wrapText="1"/>
    </xf>
    <xf numFmtId="0" fontId="26" fillId="0" borderId="0" xfId="0" applyFont="1" applyBorder="1" applyAlignment="1">
      <alignment horizontal="center" vertical="center"/>
    </xf>
    <xf numFmtId="0" fontId="25" fillId="0" borderId="0" xfId="0" applyFont="1" applyBorder="1" applyAlignment="1">
      <alignment horizontal="center" vertical="center"/>
    </xf>
    <xf numFmtId="0" fontId="7" fillId="0" borderId="0" xfId="0" applyFont="1" applyAlignment="1">
      <alignment vertical="center" wrapText="1"/>
    </xf>
    <xf numFmtId="0" fontId="2" fillId="0" borderId="17" xfId="2" applyFont="1" applyBorder="1" applyAlignment="1">
      <alignment horizontal="center" vertical="center" wrapText="1"/>
    </xf>
    <xf numFmtId="0" fontId="2" fillId="0" borderId="17" xfId="2" applyFont="1" applyBorder="1" applyAlignment="1">
      <alignment vertical="center" wrapText="1"/>
    </xf>
    <xf numFmtId="0" fontId="2" fillId="0" borderId="5" xfId="0" applyFont="1" applyBorder="1" applyAlignment="1">
      <alignment vertical="center" wrapText="1"/>
    </xf>
    <xf numFmtId="0" fontId="10" fillId="2" borderId="4" xfId="2" applyFont="1" applyFill="1" applyBorder="1" applyAlignment="1">
      <alignment horizontal="center" vertical="center" wrapText="1"/>
    </xf>
    <xf numFmtId="0" fontId="10" fillId="2" borderId="4" xfId="2" applyFont="1" applyFill="1" applyBorder="1" applyAlignment="1">
      <alignment vertical="center" wrapText="1"/>
    </xf>
    <xf numFmtId="0" fontId="10" fillId="3" borderId="4" xfId="2" applyFont="1" applyFill="1" applyBorder="1" applyAlignment="1">
      <alignment horizontal="center" vertical="center" wrapText="1"/>
    </xf>
    <xf numFmtId="0" fontId="22" fillId="0" borderId="4" xfId="2" applyFont="1" applyBorder="1" applyAlignment="1">
      <alignment horizontal="center" vertical="center" wrapText="1"/>
    </xf>
    <xf numFmtId="0" fontId="9" fillId="3" borderId="0" xfId="0" applyFont="1" applyFill="1" applyAlignment="1">
      <alignment horizontal="center" wrapText="1"/>
    </xf>
    <xf numFmtId="0" fontId="9" fillId="0" borderId="0" xfId="0" applyFont="1" applyAlignment="1">
      <alignment horizontal="left" wrapText="1"/>
    </xf>
    <xf numFmtId="0" fontId="2" fillId="0" borderId="0" xfId="0" applyFont="1" applyAlignment="1">
      <alignment horizontal="center" vertical="center" wrapText="1"/>
    </xf>
    <xf numFmtId="0" fontId="8"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Fill="1" applyBorder="1" applyAlignment="1"/>
    <xf numFmtId="0" fontId="27" fillId="3" borderId="0" xfId="0" applyFont="1" applyFill="1" applyBorder="1" applyAlignment="1">
      <alignment horizontal="center" vertical="center" wrapText="1"/>
    </xf>
    <xf numFmtId="0" fontId="8" fillId="0" borderId="0" xfId="0" applyFont="1" applyBorder="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horizontal="left" vertical="center" wrapText="1"/>
    </xf>
    <xf numFmtId="0" fontId="8" fillId="0" borderId="4" xfId="0" applyFont="1" applyBorder="1" applyAlignment="1">
      <alignment horizontal="left" vertical="center" wrapText="1"/>
    </xf>
    <xf numFmtId="0" fontId="2" fillId="0" borderId="17" xfId="0" applyFont="1" applyBorder="1" applyAlignment="1">
      <alignment horizontal="center" vertical="center" wrapText="1"/>
    </xf>
    <xf numFmtId="0" fontId="2" fillId="0" borderId="12" xfId="0" applyFont="1" applyBorder="1" applyAlignment="1">
      <alignment horizontal="center" vertical="center"/>
    </xf>
    <xf numFmtId="0" fontId="2" fillId="0" borderId="4" xfId="0" applyFont="1" applyBorder="1" applyAlignment="1">
      <alignment horizontal="left" vertical="center" wrapText="1"/>
    </xf>
    <xf numFmtId="0" fontId="9" fillId="2" borderId="4" xfId="0" applyFont="1" applyFill="1" applyBorder="1" applyAlignment="1">
      <alignment horizontal="left" vertical="center" wrapText="1"/>
    </xf>
    <xf numFmtId="0" fontId="2" fillId="0" borderId="5" xfId="0" applyFont="1" applyBorder="1" applyAlignment="1">
      <alignment horizontal="center" vertical="center"/>
    </xf>
    <xf numFmtId="0" fontId="2" fillId="0" borderId="5" xfId="0" applyFont="1" applyBorder="1" applyAlignment="1">
      <alignment horizontal="left" vertical="center" wrapText="1"/>
    </xf>
    <xf numFmtId="0" fontId="2" fillId="0" borderId="2"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2"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7" xfId="0" applyFont="1" applyFill="1" applyBorder="1" applyAlignment="1">
      <alignment horizontal="left" vertical="center" wrapText="1"/>
    </xf>
    <xf numFmtId="0" fontId="31" fillId="0" borderId="18"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28" fillId="0" borderId="4" xfId="0" applyFont="1" applyBorder="1" applyAlignment="1">
      <alignment horizontal="center" vertical="center"/>
    </xf>
    <xf numFmtId="0" fontId="13" fillId="0" borderId="19" xfId="0" applyFont="1" applyBorder="1" applyAlignment="1">
      <alignment horizontal="center" vertical="center" wrapText="1"/>
    </xf>
    <xf numFmtId="0" fontId="24" fillId="0" borderId="4" xfId="0" applyFont="1" applyBorder="1" applyAlignment="1">
      <alignment horizontal="center" vertical="center"/>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xf>
    <xf numFmtId="0" fontId="9" fillId="2" borderId="9" xfId="0" applyFont="1" applyFill="1" applyBorder="1" applyAlignment="1">
      <alignment horizontal="center" vertical="center" wrapText="1"/>
    </xf>
    <xf numFmtId="0" fontId="9" fillId="3" borderId="22" xfId="0" applyFont="1" applyFill="1" applyBorder="1" applyAlignment="1">
      <alignment horizontal="center" vertical="center" wrapText="1"/>
    </xf>
    <xf numFmtId="49" fontId="7" fillId="0" borderId="24" xfId="3" applyNumberFormat="1" applyFont="1" applyBorder="1" applyAlignment="1">
      <alignment horizontal="center" vertical="center" wrapText="1"/>
    </xf>
    <xf numFmtId="49" fontId="7" fillId="0" borderId="25" xfId="3" applyNumberFormat="1" applyFont="1" applyBorder="1" applyAlignment="1">
      <alignment horizontal="center" vertical="center" wrapText="1"/>
    </xf>
    <xf numFmtId="49" fontId="7" fillId="0" borderId="25" xfId="3" applyNumberFormat="1" applyFont="1" applyBorder="1" applyAlignment="1">
      <alignment horizontal="left" vertical="center" wrapText="1"/>
    </xf>
    <xf numFmtId="49" fontId="7" fillId="0" borderId="26" xfId="3" applyNumberFormat="1" applyFont="1" applyBorder="1" applyAlignment="1">
      <alignment horizontal="center" vertical="center" wrapText="1"/>
    </xf>
    <xf numFmtId="49" fontId="7" fillId="0" borderId="23" xfId="3" applyNumberFormat="1" applyFont="1" applyBorder="1" applyAlignment="1">
      <alignment horizontal="center" vertical="center" wrapText="1"/>
    </xf>
    <xf numFmtId="0" fontId="2" fillId="0" borderId="17" xfId="0" applyFont="1" applyBorder="1" applyAlignment="1">
      <alignment horizontal="center" vertical="center"/>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9" fillId="0" borderId="17" xfId="0" applyFont="1" applyBorder="1" applyAlignment="1">
      <alignment horizontal="left" vertical="center" wrapText="1"/>
    </xf>
    <xf numFmtId="0" fontId="9" fillId="0" borderId="27" xfId="0" applyFont="1" applyBorder="1" applyAlignment="1">
      <alignment horizontal="center" vertical="center" wrapText="1"/>
    </xf>
    <xf numFmtId="0" fontId="2" fillId="0" borderId="10" xfId="0" applyFont="1" applyBorder="1" applyAlignment="1">
      <alignment horizontal="center" vertical="center" wrapText="1"/>
    </xf>
    <xf numFmtId="0" fontId="9" fillId="2" borderId="17" xfId="0" applyFont="1" applyFill="1" applyBorder="1" applyAlignment="1">
      <alignment horizontal="center" vertical="center" wrapText="1"/>
    </xf>
    <xf numFmtId="0" fontId="9" fillId="2" borderId="17" xfId="0" applyFont="1" applyFill="1" applyBorder="1" applyAlignment="1">
      <alignment horizontal="center" vertical="center"/>
    </xf>
    <xf numFmtId="0" fontId="9" fillId="2" borderId="2" xfId="0" applyFont="1" applyFill="1" applyBorder="1" applyAlignment="1">
      <alignment horizontal="center" vertical="center" wrapText="1"/>
    </xf>
    <xf numFmtId="0" fontId="27" fillId="0" borderId="0" xfId="0" applyFont="1" applyBorder="1" applyAlignment="1">
      <alignment horizontal="center" vertical="center" wrapText="1"/>
    </xf>
    <xf numFmtId="0" fontId="31" fillId="0" borderId="0" xfId="0" applyFont="1" applyFill="1" applyBorder="1" applyAlignment="1">
      <alignment horizontal="center" vertical="center" wrapText="1"/>
    </xf>
    <xf numFmtId="0" fontId="31" fillId="0" borderId="0" xfId="0" applyFont="1" applyFill="1" applyBorder="1" applyAlignment="1">
      <alignment horizontal="left" vertical="center" wrapText="1"/>
    </xf>
    <xf numFmtId="0" fontId="28" fillId="0" borderId="0" xfId="0" applyFont="1" applyFill="1" applyBorder="1" applyAlignment="1">
      <alignment wrapText="1"/>
    </xf>
    <xf numFmtId="0" fontId="28" fillId="0" borderId="28" xfId="0" applyFont="1" applyFill="1" applyBorder="1" applyAlignment="1">
      <alignment wrapText="1"/>
    </xf>
    <xf numFmtId="0" fontId="28" fillId="0" borderId="29" xfId="0" applyFont="1" applyFill="1" applyBorder="1" applyAlignment="1">
      <alignment wrapText="1"/>
    </xf>
    <xf numFmtId="0" fontId="28" fillId="0" borderId="11" xfId="0" applyFont="1" applyBorder="1" applyAlignment="1">
      <alignment horizontal="center" vertical="center"/>
    </xf>
    <xf numFmtId="0" fontId="1" fillId="0" borderId="0" xfId="0" applyFont="1" applyBorder="1" applyAlignment="1">
      <alignment horizontal="center" vertical="center" wrapText="1"/>
    </xf>
    <xf numFmtId="0" fontId="5" fillId="0" borderId="0" xfId="0" applyFont="1" applyBorder="1" applyAlignment="1">
      <alignment horizontal="center" vertical="center" wrapText="1"/>
    </xf>
    <xf numFmtId="0" fontId="6" fillId="0" borderId="4" xfId="0" applyFont="1" applyBorder="1"/>
    <xf numFmtId="0" fontId="17" fillId="0" borderId="4" xfId="0" applyFont="1" applyBorder="1" applyAlignment="1">
      <alignment horizontal="left" wrapText="1"/>
    </xf>
    <xf numFmtId="0" fontId="32" fillId="0" borderId="4" xfId="0" applyFont="1" applyBorder="1" applyAlignment="1">
      <alignment horizontal="left" wrapText="1"/>
    </xf>
    <xf numFmtId="0" fontId="0" fillId="0" borderId="4" xfId="0" applyBorder="1"/>
    <xf numFmtId="0" fontId="6" fillId="0" borderId="4" xfId="0" applyFont="1" applyBorder="1" applyAlignment="1">
      <alignment vertical="center" wrapText="1"/>
    </xf>
    <xf numFmtId="0" fontId="34" fillId="0" borderId="4" xfId="0" applyFont="1" applyBorder="1" applyAlignment="1">
      <alignment vertical="center" wrapText="1"/>
    </xf>
    <xf numFmtId="0" fontId="20" fillId="0" borderId="4" xfId="0" applyFont="1" applyBorder="1" applyAlignment="1">
      <alignment vertical="center" wrapText="1"/>
    </xf>
    <xf numFmtId="0" fontId="15" fillId="0" borderId="4" xfId="0" applyFont="1" applyBorder="1" applyAlignment="1">
      <alignment vertical="center"/>
    </xf>
    <xf numFmtId="0" fontId="6" fillId="0" borderId="4" xfId="0" applyFont="1" applyBorder="1" applyAlignment="1">
      <alignment wrapText="1"/>
    </xf>
    <xf numFmtId="0" fontId="34" fillId="0" borderId="4" xfId="0" applyFont="1" applyBorder="1" applyAlignment="1">
      <alignment wrapText="1"/>
    </xf>
    <xf numFmtId="0" fontId="35" fillId="0" borderId="4" xfId="0" applyFont="1" applyBorder="1" applyAlignment="1">
      <alignment wrapText="1"/>
    </xf>
    <xf numFmtId="0" fontId="43" fillId="0" borderId="5" xfId="0" applyFont="1" applyBorder="1" applyAlignment="1">
      <alignment horizontal="center" vertical="center"/>
    </xf>
    <xf numFmtId="0" fontId="44" fillId="0" borderId="4" xfId="0" applyFont="1" applyFill="1" applyBorder="1" applyAlignment="1">
      <alignment horizontal="center" vertical="center" wrapText="1"/>
    </xf>
    <xf numFmtId="0" fontId="44" fillId="0" borderId="4" xfId="0" applyFont="1" applyBorder="1" applyAlignment="1">
      <alignment horizontal="center" vertical="center" wrapText="1"/>
    </xf>
    <xf numFmtId="0" fontId="44" fillId="0" borderId="4" xfId="2" applyFont="1" applyBorder="1" applyAlignment="1">
      <alignment horizontal="center" vertical="center" wrapText="1"/>
    </xf>
    <xf numFmtId="0" fontId="45" fillId="2" borderId="4" xfId="0" applyFont="1" applyFill="1" applyBorder="1" applyAlignment="1">
      <alignment horizontal="center" vertical="center"/>
    </xf>
    <xf numFmtId="0" fontId="46" fillId="2" borderId="4" xfId="0" applyFont="1" applyFill="1" applyBorder="1" applyAlignment="1">
      <alignment horizontal="center"/>
    </xf>
    <xf numFmtId="0" fontId="44" fillId="0" borderId="9" xfId="0" applyFont="1" applyBorder="1" applyAlignment="1">
      <alignment horizontal="center" vertical="center" wrapText="1"/>
    </xf>
    <xf numFmtId="0" fontId="46" fillId="3" borderId="4" xfId="0" applyFont="1" applyFill="1" applyBorder="1" applyAlignment="1">
      <alignment horizontal="center" vertical="center" wrapText="1"/>
    </xf>
    <xf numFmtId="0" fontId="47" fillId="0" borderId="4" xfId="0" applyFont="1" applyFill="1" applyBorder="1" applyAlignment="1">
      <alignment horizontal="center" vertical="center" wrapText="1"/>
    </xf>
    <xf numFmtId="0" fontId="47" fillId="2" borderId="4" xfId="0" applyFont="1" applyFill="1" applyBorder="1" applyAlignment="1">
      <alignment horizontal="center" vertical="center" wrapText="1"/>
    </xf>
    <xf numFmtId="49" fontId="44" fillId="0" borderId="4" xfId="1" applyNumberFormat="1" applyFont="1" applyBorder="1" applyAlignment="1">
      <alignment horizontal="center" vertical="center" wrapText="1"/>
    </xf>
    <xf numFmtId="0" fontId="44" fillId="0" borderId="5" xfId="1" applyFont="1" applyBorder="1" applyAlignment="1">
      <alignment horizontal="center" vertical="center" wrapText="1"/>
    </xf>
    <xf numFmtId="0" fontId="44" fillId="0" borderId="5" xfId="1" applyFont="1" applyBorder="1" applyAlignment="1">
      <alignment horizontal="center" vertical="center"/>
    </xf>
    <xf numFmtId="0" fontId="44" fillId="0" borderId="8" xfId="1" applyFont="1" applyBorder="1" applyAlignment="1">
      <alignment horizontal="center" vertical="center" wrapText="1"/>
    </xf>
    <xf numFmtId="0" fontId="44" fillId="0" borderId="8" xfId="1" applyFont="1" applyBorder="1" applyAlignment="1">
      <alignment horizontal="center" vertical="center"/>
    </xf>
    <xf numFmtId="0" fontId="44" fillId="0" borderId="4" xfId="1" applyFont="1" applyBorder="1" applyAlignment="1">
      <alignment horizontal="center" vertical="center" wrapText="1"/>
    </xf>
    <xf numFmtId="0" fontId="44" fillId="0" borderId="4" xfId="1" applyFont="1" applyBorder="1" applyAlignment="1">
      <alignment horizontal="center" vertical="center"/>
    </xf>
    <xf numFmtId="49" fontId="44" fillId="0" borderId="4" xfId="0" applyNumberFormat="1" applyFont="1" applyFill="1" applyBorder="1" applyAlignment="1">
      <alignment horizontal="center" vertical="center" wrapText="1"/>
    </xf>
    <xf numFmtId="0" fontId="44" fillId="0" borderId="4" xfId="0" applyFont="1" applyBorder="1" applyAlignment="1" applyProtection="1">
      <alignment horizontal="center" vertical="center" wrapText="1"/>
      <protection locked="0"/>
    </xf>
    <xf numFmtId="0" fontId="48" fillId="0" borderId="4" xfId="0" applyFont="1" applyBorder="1" applyAlignment="1">
      <alignment horizontal="center" vertical="center"/>
    </xf>
    <xf numFmtId="0" fontId="48" fillId="4" borderId="4" xfId="0" applyFont="1" applyFill="1" applyBorder="1" applyAlignment="1">
      <alignment horizontal="center" vertical="center"/>
    </xf>
    <xf numFmtId="0" fontId="44" fillId="2" borderId="4" xfId="0" applyFont="1" applyFill="1" applyBorder="1" applyAlignment="1">
      <alignment horizontal="center" vertical="center" wrapText="1"/>
    </xf>
    <xf numFmtId="0" fontId="1" fillId="0" borderId="30" xfId="0" applyFont="1" applyBorder="1" applyAlignment="1">
      <alignment horizontal="center" vertical="center" wrapText="1"/>
    </xf>
    <xf numFmtId="0" fontId="6" fillId="0" borderId="30" xfId="3" applyFont="1" applyBorder="1" applyAlignment="1">
      <alignment horizontal="center" vertical="center" wrapText="1"/>
    </xf>
    <xf numFmtId="0" fontId="2" fillId="0" borderId="30" xfId="0" applyFont="1" applyBorder="1" applyAlignment="1">
      <alignment horizontal="left" vertical="center" wrapText="1"/>
    </xf>
    <xf numFmtId="0" fontId="2" fillId="0" borderId="30" xfId="0" applyFont="1" applyBorder="1" applyAlignment="1">
      <alignment horizontal="center" vertical="center" wrapText="1"/>
    </xf>
    <xf numFmtId="0" fontId="2" fillId="0" borderId="30" xfId="0" applyFont="1" applyFill="1" applyBorder="1" applyAlignment="1">
      <alignment horizontal="center" vertical="center" wrapText="1"/>
    </xf>
    <xf numFmtId="0" fontId="9" fillId="3" borderId="31" xfId="0" applyFont="1" applyFill="1" applyBorder="1" applyAlignment="1">
      <alignment horizontal="center" vertical="center"/>
    </xf>
    <xf numFmtId="0" fontId="9" fillId="3" borderId="31" xfId="0" applyFont="1" applyFill="1" applyBorder="1" applyAlignment="1">
      <alignment horizontal="left" vertical="center" wrapText="1"/>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44" fillId="0" borderId="30" xfId="0" applyFont="1" applyBorder="1" applyAlignment="1">
      <alignment horizontal="center" vertical="center" wrapText="1"/>
    </xf>
    <xf numFmtId="178" fontId="44" fillId="0" borderId="30" xfId="0" applyNumberFormat="1" applyFont="1" applyBorder="1" applyAlignment="1">
      <alignment horizontal="center" vertical="center" wrapText="1"/>
    </xf>
    <xf numFmtId="0" fontId="49" fillId="0" borderId="0" xfId="0" applyFont="1" applyAlignment="1">
      <alignment horizontal="center" vertical="center" wrapText="1"/>
    </xf>
    <xf numFmtId="0" fontId="44" fillId="0" borderId="5" xfId="0" applyFont="1" applyBorder="1" applyAlignment="1">
      <alignment horizontal="center" vertical="center" wrapText="1"/>
    </xf>
    <xf numFmtId="178" fontId="44" fillId="0" borderId="5" xfId="0" applyNumberFormat="1" applyFont="1" applyBorder="1" applyAlignment="1">
      <alignment horizontal="center" vertical="center" wrapText="1"/>
    </xf>
    <xf numFmtId="0" fontId="49" fillId="0" borderId="33" xfId="0" applyFont="1" applyBorder="1" applyAlignment="1">
      <alignment horizontal="center" vertical="center" wrapText="1"/>
    </xf>
    <xf numFmtId="0" fontId="44" fillId="0" borderId="13" xfId="0" applyFont="1" applyBorder="1" applyAlignment="1">
      <alignment horizontal="center" vertical="center" wrapText="1"/>
    </xf>
    <xf numFmtId="0" fontId="50" fillId="0" borderId="0" xfId="0" applyFont="1" applyAlignment="1">
      <alignment horizontal="center" vertical="center" wrapText="1"/>
    </xf>
    <xf numFmtId="0" fontId="44" fillId="0" borderId="34" xfId="0" applyFont="1" applyBorder="1" applyAlignment="1">
      <alignment horizontal="center" vertical="center" wrapText="1"/>
    </xf>
    <xf numFmtId="0" fontId="9" fillId="3" borderId="35" xfId="0" applyFont="1" applyFill="1" applyBorder="1" applyAlignment="1">
      <alignment horizontal="center" vertical="center" wrapText="1"/>
    </xf>
    <xf numFmtId="0" fontId="45" fillId="0" borderId="30" xfId="0" applyFont="1" applyFill="1" applyBorder="1" applyAlignment="1">
      <alignment horizontal="center" vertical="center"/>
    </xf>
    <xf numFmtId="0" fontId="51" fillId="0" borderId="30" xfId="0" applyFont="1" applyFill="1" applyBorder="1" applyAlignment="1">
      <alignment horizontal="center" vertical="center"/>
    </xf>
    <xf numFmtId="0" fontId="44" fillId="0" borderId="5" xfId="0" applyFont="1" applyFill="1" applyBorder="1" applyAlignment="1">
      <alignment horizontal="left" vertical="center" wrapText="1"/>
    </xf>
    <xf numFmtId="178" fontId="44" fillId="0" borderId="5" xfId="0" applyNumberFormat="1" applyFont="1" applyFill="1" applyBorder="1" applyAlignment="1">
      <alignment horizontal="center" vertical="center" wrapText="1"/>
    </xf>
    <xf numFmtId="0" fontId="44" fillId="0" borderId="5" xfId="0" applyFont="1" applyFill="1" applyBorder="1" applyAlignment="1">
      <alignment horizontal="center" vertical="center" wrapText="1"/>
    </xf>
    <xf numFmtId="0" fontId="44" fillId="0" borderId="0" xfId="0" applyFont="1" applyAlignment="1">
      <alignment horizontal="center" vertical="center" wrapText="1"/>
    </xf>
    <xf numFmtId="178" fontId="44" fillId="0" borderId="30" xfId="0" applyNumberFormat="1" applyFont="1" applyFill="1" applyBorder="1" applyAlignment="1">
      <alignment horizontal="center" vertical="center" wrapText="1"/>
    </xf>
    <xf numFmtId="0" fontId="44" fillId="0" borderId="12"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44" fillId="0" borderId="0" xfId="0" applyFont="1" applyFill="1" applyBorder="1" applyAlignment="1">
      <alignment horizontal="left" vertical="center" wrapText="1"/>
    </xf>
    <xf numFmtId="178" fontId="44" fillId="0" borderId="0" xfId="0" applyNumberFormat="1" applyFont="1" applyFill="1" applyBorder="1" applyAlignment="1">
      <alignment horizontal="center" vertical="center" wrapText="1"/>
    </xf>
    <xf numFmtId="0" fontId="44" fillId="0" borderId="30" xfId="0" applyFont="1" applyFill="1" applyBorder="1" applyAlignment="1">
      <alignment horizontal="center" vertical="center" wrapText="1"/>
    </xf>
    <xf numFmtId="0" fontId="44" fillId="0" borderId="17" xfId="0" applyFont="1" applyFill="1" applyBorder="1" applyAlignment="1">
      <alignment horizontal="center" vertical="center" wrapText="1"/>
    </xf>
    <xf numFmtId="0" fontId="49" fillId="0" borderId="6" xfId="0" applyFont="1" applyBorder="1" applyAlignment="1">
      <alignment horizontal="center" vertical="center" wrapText="1"/>
    </xf>
    <xf numFmtId="0" fontId="0" fillId="0" borderId="5" xfId="0" applyBorder="1" applyAlignment="1">
      <alignment horizontal="center" vertical="center"/>
    </xf>
    <xf numFmtId="0" fontId="0" fillId="0" borderId="34" xfId="0" applyBorder="1" applyAlignment="1">
      <alignment horizontal="center" vertical="center"/>
    </xf>
    <xf numFmtId="0" fontId="0" fillId="0" borderId="6" xfId="0" applyBorder="1" applyAlignment="1">
      <alignment horizontal="center" vertical="center"/>
    </xf>
    <xf numFmtId="0" fontId="0" fillId="0" borderId="33" xfId="0" applyBorder="1" applyAlignment="1">
      <alignment horizontal="center" vertical="center"/>
    </xf>
    <xf numFmtId="0" fontId="0" fillId="0" borderId="30" xfId="0" applyBorder="1" applyAlignment="1">
      <alignment horizontal="center" vertical="center"/>
    </xf>
    <xf numFmtId="0" fontId="33" fillId="5" borderId="2" xfId="0" applyFont="1" applyFill="1" applyBorder="1" applyAlignment="1">
      <alignment horizontal="center" vertical="center"/>
    </xf>
    <xf numFmtId="0" fontId="33" fillId="5" borderId="3" xfId="0" applyFont="1" applyFill="1" applyBorder="1" applyAlignment="1">
      <alignment horizontal="center" vertical="center"/>
    </xf>
    <xf numFmtId="0" fontId="33" fillId="5" borderId="6" xfId="0" applyFont="1" applyFill="1" applyBorder="1" applyAlignment="1">
      <alignment horizontal="center" vertical="center"/>
    </xf>
    <xf numFmtId="0" fontId="29" fillId="0" borderId="1" xfId="0" applyFont="1" applyBorder="1" applyAlignment="1">
      <alignment horizontal="center" vertical="center"/>
    </xf>
    <xf numFmtId="0" fontId="29" fillId="0" borderId="1" xfId="0" applyFont="1" applyBorder="1" applyAlignment="1">
      <alignment horizontal="left" vertical="center"/>
    </xf>
    <xf numFmtId="49" fontId="7" fillId="2" borderId="2" xfId="3" applyNumberFormat="1"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2" borderId="3" xfId="0" applyFont="1" applyFill="1" applyBorder="1" applyAlignment="1">
      <alignment horizontal="left" vertical="center" wrapText="1"/>
    </xf>
    <xf numFmtId="0" fontId="30" fillId="2" borderId="6" xfId="0" applyFont="1" applyFill="1" applyBorder="1" applyAlignment="1">
      <alignment horizontal="center" vertical="center" wrapText="1"/>
    </xf>
    <xf numFmtId="49" fontId="7" fillId="2" borderId="17" xfId="3" applyNumberFormat="1" applyFont="1" applyFill="1" applyBorder="1" applyAlignment="1">
      <alignment horizontal="center" vertical="center" wrapText="1"/>
    </xf>
    <xf numFmtId="49" fontId="7" fillId="2" borderId="17" xfId="3" applyNumberFormat="1" applyFont="1" applyFill="1" applyBorder="1" applyAlignment="1">
      <alignment horizontal="left" vertical="center" wrapText="1"/>
    </xf>
    <xf numFmtId="0" fontId="3" fillId="0" borderId="1" xfId="0" applyFont="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3" xfId="0" applyFont="1" applyFill="1" applyBorder="1" applyAlignment="1">
      <alignment horizontal="center" wrapText="1"/>
    </xf>
    <xf numFmtId="0" fontId="7" fillId="2" borderId="4" xfId="0" applyFont="1" applyFill="1" applyBorder="1" applyAlignment="1">
      <alignment horizontal="center" wrapText="1"/>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cellXfs>
  <cellStyles count="4">
    <cellStyle name="常规" xfId="0" builtinId="0"/>
    <cellStyle name="常规 2" xfId="1" xr:uid="{00000000-0005-0000-0000-000001000000}"/>
    <cellStyle name="常规 3" xfId="2" xr:uid="{00000000-0005-0000-0000-000002000000}"/>
    <cellStyle name="常规_Sheet1"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T363"/>
  <sheetViews>
    <sheetView workbookViewId="0">
      <selection activeCell="O5" sqref="O5"/>
    </sheetView>
  </sheetViews>
  <sheetFormatPr defaultColWidth="9" defaultRowHeight="15"/>
  <cols>
    <col min="1" max="1" width="6.83203125" style="241" customWidth="1"/>
    <col min="2" max="2" width="5.08203125" style="241" customWidth="1"/>
    <col min="3" max="3" width="2.83203125" style="241" customWidth="1"/>
    <col min="4" max="4" width="3.08203125" style="241" customWidth="1"/>
    <col min="5" max="5" width="2.33203125" style="241" customWidth="1"/>
    <col min="6" max="6" width="4.58203125" style="241" hidden="1" customWidth="1"/>
    <col min="7" max="8" width="4.5" style="241" hidden="1" customWidth="1"/>
    <col min="9" max="9" width="4.58203125" style="241" hidden="1" customWidth="1"/>
    <col min="10" max="10" width="4.33203125" style="241" customWidth="1"/>
    <col min="11" max="11" width="14" style="241" customWidth="1"/>
    <col min="12" max="12" width="4.08203125" style="241" customWidth="1"/>
    <col min="13" max="13" width="18" style="241" customWidth="1"/>
    <col min="14" max="14" width="5.83203125" style="241" customWidth="1"/>
    <col min="15" max="15" width="29.33203125" style="241" customWidth="1"/>
    <col min="16" max="16" width="4" style="241" customWidth="1"/>
    <col min="17" max="17" width="6" style="241" hidden="1" customWidth="1"/>
    <col min="18" max="18" width="3.33203125" style="241" customWidth="1"/>
    <col min="19" max="19" width="3.83203125" style="242" customWidth="1"/>
    <col min="20" max="20" width="4.58203125" style="241" customWidth="1"/>
    <col min="21" max="32" width="9" style="241" customWidth="1"/>
    <col min="33" max="224" width="8.58203125" style="241" customWidth="1"/>
    <col min="225" max="254" width="9" style="241" customWidth="1"/>
    <col min="255" max="16384" width="9" style="243"/>
  </cols>
  <sheetData>
    <row r="1" spans="1:254" s="240" customFormat="1" ht="18" customHeight="1">
      <c r="A1" s="311" t="s">
        <v>0</v>
      </c>
      <c r="B1" s="312"/>
      <c r="C1" s="312"/>
      <c r="D1" s="312"/>
      <c r="E1" s="312"/>
      <c r="F1" s="312"/>
      <c r="G1" s="312"/>
      <c r="H1" s="312"/>
      <c r="I1" s="312"/>
      <c r="J1" s="312"/>
      <c r="K1" s="312"/>
      <c r="L1" s="312"/>
      <c r="M1" s="312"/>
      <c r="N1" s="312"/>
      <c r="O1" s="312"/>
      <c r="P1" s="312"/>
      <c r="Q1" s="312"/>
      <c r="R1" s="312"/>
      <c r="S1" s="312"/>
      <c r="T1" s="313"/>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c r="DV1" s="247"/>
      <c r="DW1" s="247"/>
      <c r="DX1" s="247"/>
      <c r="DY1" s="247"/>
      <c r="DZ1" s="247"/>
      <c r="EA1" s="247"/>
      <c r="EB1" s="247"/>
      <c r="EC1" s="247"/>
      <c r="ED1" s="247"/>
      <c r="EE1" s="247"/>
      <c r="EF1" s="247"/>
      <c r="EG1" s="247"/>
      <c r="EH1" s="247"/>
      <c r="EI1" s="247"/>
      <c r="EJ1" s="247"/>
      <c r="EK1" s="247"/>
      <c r="EL1" s="247"/>
      <c r="EM1" s="247"/>
      <c r="EN1" s="247"/>
      <c r="EO1" s="247"/>
      <c r="EP1" s="247"/>
      <c r="EQ1" s="247"/>
      <c r="ER1" s="247"/>
      <c r="ES1" s="247"/>
      <c r="ET1" s="247"/>
      <c r="EU1" s="247"/>
      <c r="EV1" s="247"/>
      <c r="EW1" s="247"/>
      <c r="EX1" s="247"/>
      <c r="EY1" s="247"/>
      <c r="EZ1" s="247"/>
      <c r="FA1" s="247"/>
      <c r="FB1" s="247"/>
      <c r="FC1" s="247"/>
      <c r="FD1" s="247"/>
      <c r="FE1" s="247"/>
      <c r="FF1" s="247"/>
      <c r="FG1" s="247"/>
      <c r="FH1" s="247"/>
      <c r="FI1" s="247"/>
      <c r="FJ1" s="247"/>
      <c r="FK1" s="247"/>
      <c r="FL1" s="247"/>
      <c r="FM1" s="247"/>
      <c r="FN1" s="247"/>
      <c r="FO1" s="247"/>
      <c r="FP1" s="247"/>
      <c r="FQ1" s="247"/>
      <c r="FR1" s="247"/>
      <c r="FS1" s="247"/>
      <c r="FT1" s="247"/>
      <c r="FU1" s="247"/>
      <c r="FV1" s="247"/>
      <c r="FW1" s="247"/>
      <c r="FX1" s="247"/>
      <c r="FY1" s="247"/>
      <c r="FZ1" s="247"/>
      <c r="GA1" s="247"/>
      <c r="GB1" s="247"/>
      <c r="GC1" s="247"/>
      <c r="GD1" s="247"/>
      <c r="GE1" s="247"/>
      <c r="GF1" s="247"/>
      <c r="GG1" s="247"/>
      <c r="GH1" s="247"/>
      <c r="GI1" s="247"/>
      <c r="GJ1" s="247"/>
      <c r="GK1" s="247"/>
      <c r="GL1" s="247"/>
      <c r="GM1" s="247"/>
      <c r="GN1" s="247"/>
      <c r="GO1" s="247"/>
      <c r="GP1" s="247"/>
      <c r="GQ1" s="247"/>
      <c r="GR1" s="247"/>
      <c r="GS1" s="247"/>
      <c r="GT1" s="247"/>
      <c r="GU1" s="247"/>
      <c r="GV1" s="247"/>
      <c r="GW1" s="247"/>
      <c r="GX1" s="247"/>
      <c r="GY1" s="247"/>
      <c r="GZ1" s="247"/>
      <c r="HA1" s="247"/>
      <c r="HB1" s="247"/>
      <c r="HC1" s="247"/>
      <c r="HD1" s="247"/>
      <c r="HE1" s="247"/>
      <c r="HF1" s="247"/>
      <c r="HG1" s="247"/>
      <c r="HH1" s="247"/>
      <c r="HI1" s="247"/>
      <c r="HJ1" s="247"/>
      <c r="HK1" s="247"/>
      <c r="HL1" s="247"/>
      <c r="HM1" s="247"/>
      <c r="HN1" s="247"/>
      <c r="HO1" s="247"/>
      <c r="HP1" s="247"/>
      <c r="HQ1" s="247"/>
      <c r="HR1" s="247"/>
      <c r="HS1" s="247"/>
      <c r="HT1" s="247"/>
      <c r="HU1" s="247"/>
      <c r="HV1" s="247"/>
      <c r="HW1" s="247"/>
      <c r="HX1" s="247"/>
      <c r="HY1" s="247"/>
      <c r="HZ1" s="247"/>
      <c r="IA1" s="247"/>
      <c r="IB1" s="248"/>
      <c r="IC1" s="248"/>
      <c r="ID1" s="248"/>
      <c r="IE1" s="248"/>
      <c r="IF1" s="248"/>
      <c r="IG1" s="248"/>
      <c r="IH1" s="248"/>
      <c r="II1" s="248"/>
      <c r="IJ1" s="248"/>
      <c r="IK1" s="248"/>
      <c r="IL1" s="248"/>
      <c r="IM1" s="248"/>
      <c r="IN1" s="248"/>
      <c r="IO1" s="248"/>
      <c r="IP1" s="248"/>
      <c r="IQ1" s="248"/>
      <c r="IR1" s="248"/>
      <c r="IS1" s="248"/>
      <c r="IT1" s="248"/>
    </row>
    <row r="2" spans="1:254" s="240" customFormat="1" ht="72" customHeight="1">
      <c r="A2" s="244" t="s">
        <v>1</v>
      </c>
      <c r="B2" s="244" t="s">
        <v>2</v>
      </c>
      <c r="C2" s="244" t="s">
        <v>3</v>
      </c>
      <c r="D2" s="244" t="s">
        <v>4</v>
      </c>
      <c r="E2" s="244" t="s">
        <v>5</v>
      </c>
      <c r="F2" s="244" t="s">
        <v>6</v>
      </c>
      <c r="G2" s="244" t="s">
        <v>7</v>
      </c>
      <c r="H2" s="244" t="s">
        <v>8</v>
      </c>
      <c r="I2" s="244" t="s">
        <v>9</v>
      </c>
      <c r="J2" s="244" t="s">
        <v>10</v>
      </c>
      <c r="K2" s="244" t="s">
        <v>11</v>
      </c>
      <c r="L2" s="244" t="s">
        <v>12</v>
      </c>
      <c r="M2" s="244" t="s">
        <v>13</v>
      </c>
      <c r="N2" s="244" t="s">
        <v>14</v>
      </c>
      <c r="O2" s="244" t="s">
        <v>15</v>
      </c>
      <c r="P2" s="244" t="s">
        <v>16</v>
      </c>
      <c r="Q2" s="244" t="s">
        <v>17</v>
      </c>
      <c r="R2" s="248" t="s">
        <v>18</v>
      </c>
      <c r="S2" s="249" t="s">
        <v>19</v>
      </c>
      <c r="T2" s="248" t="s">
        <v>20</v>
      </c>
      <c r="U2" s="244" t="s">
        <v>21</v>
      </c>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c r="BT2" s="247"/>
      <c r="BU2" s="247"/>
      <c r="BV2" s="247"/>
      <c r="BW2" s="247"/>
      <c r="BX2" s="247"/>
      <c r="BY2" s="247"/>
      <c r="BZ2" s="247"/>
      <c r="CA2" s="247"/>
      <c r="CB2" s="247"/>
      <c r="CC2" s="247"/>
      <c r="CD2" s="247"/>
      <c r="CE2" s="247"/>
      <c r="CF2" s="247"/>
      <c r="CG2" s="247"/>
      <c r="CH2" s="247"/>
      <c r="CI2" s="247"/>
      <c r="CJ2" s="247"/>
      <c r="CK2" s="247"/>
      <c r="CL2" s="247"/>
      <c r="CM2" s="247"/>
      <c r="CN2" s="247"/>
      <c r="CO2" s="247"/>
      <c r="CP2" s="247"/>
      <c r="CQ2" s="247"/>
      <c r="CR2" s="247"/>
      <c r="CS2" s="247"/>
      <c r="CT2" s="247"/>
      <c r="CU2" s="247"/>
      <c r="CV2" s="247"/>
      <c r="CW2" s="247"/>
      <c r="CX2" s="247"/>
      <c r="CY2" s="247"/>
      <c r="CZ2" s="247"/>
      <c r="DA2" s="247"/>
      <c r="DB2" s="247"/>
      <c r="DC2" s="247"/>
      <c r="DD2" s="247"/>
      <c r="DE2" s="247"/>
      <c r="DF2" s="247"/>
      <c r="DG2" s="247"/>
      <c r="DH2" s="247"/>
      <c r="DI2" s="247"/>
      <c r="DJ2" s="247"/>
      <c r="DK2" s="247"/>
      <c r="DL2" s="247"/>
      <c r="DM2" s="247"/>
      <c r="DN2" s="247"/>
      <c r="DO2" s="247"/>
      <c r="DP2" s="247"/>
      <c r="DQ2" s="247"/>
      <c r="DR2" s="247"/>
      <c r="DS2" s="247"/>
      <c r="DT2" s="247"/>
      <c r="DU2" s="247"/>
      <c r="DV2" s="247"/>
      <c r="DW2" s="247"/>
      <c r="DX2" s="247"/>
      <c r="DY2" s="247"/>
      <c r="DZ2" s="247"/>
      <c r="EA2" s="247"/>
      <c r="EB2" s="247"/>
      <c r="EC2" s="247"/>
      <c r="ED2" s="247"/>
      <c r="EE2" s="247"/>
      <c r="EF2" s="247"/>
      <c r="EG2" s="247"/>
      <c r="EH2" s="247"/>
      <c r="EI2" s="247"/>
      <c r="EJ2" s="247"/>
      <c r="EK2" s="247"/>
      <c r="EL2" s="247"/>
      <c r="EM2" s="247"/>
      <c r="EN2" s="247"/>
      <c r="EO2" s="247"/>
      <c r="EP2" s="247"/>
      <c r="EQ2" s="247"/>
      <c r="ER2" s="247"/>
      <c r="ES2" s="247"/>
      <c r="ET2" s="247"/>
      <c r="EU2" s="247"/>
      <c r="EV2" s="247"/>
      <c r="EW2" s="247"/>
      <c r="EX2" s="247"/>
      <c r="EY2" s="247"/>
      <c r="EZ2" s="247"/>
      <c r="FA2" s="247"/>
      <c r="FB2" s="247"/>
      <c r="FC2" s="247"/>
      <c r="FD2" s="247"/>
      <c r="FE2" s="247"/>
      <c r="FF2" s="247"/>
      <c r="FG2" s="247"/>
      <c r="FH2" s="247"/>
      <c r="FI2" s="247"/>
      <c r="FJ2" s="247"/>
      <c r="FK2" s="247"/>
      <c r="FL2" s="247"/>
      <c r="FM2" s="247"/>
      <c r="FN2" s="247"/>
      <c r="FO2" s="247"/>
      <c r="FP2" s="247"/>
      <c r="FQ2" s="247"/>
      <c r="FR2" s="247"/>
      <c r="FS2" s="247"/>
      <c r="FT2" s="247"/>
      <c r="FU2" s="247"/>
      <c r="FV2" s="247"/>
      <c r="FW2" s="247"/>
      <c r="FX2" s="247"/>
      <c r="FY2" s="247"/>
      <c r="FZ2" s="247"/>
      <c r="GA2" s="247"/>
      <c r="GB2" s="247"/>
      <c r="GC2" s="247"/>
      <c r="GD2" s="247"/>
      <c r="GE2" s="247"/>
      <c r="GF2" s="247"/>
      <c r="GG2" s="247"/>
      <c r="GH2" s="247"/>
      <c r="GI2" s="247"/>
      <c r="GJ2" s="247"/>
      <c r="GK2" s="247"/>
      <c r="GL2" s="247"/>
      <c r="GM2" s="247"/>
      <c r="GN2" s="247"/>
      <c r="GO2" s="247"/>
      <c r="GP2" s="247"/>
      <c r="GQ2" s="247"/>
      <c r="GR2" s="247"/>
      <c r="GS2" s="247"/>
      <c r="GT2" s="247"/>
      <c r="GU2" s="247"/>
      <c r="GV2" s="247"/>
      <c r="GW2" s="247"/>
      <c r="GX2" s="247"/>
      <c r="GY2" s="247"/>
      <c r="GZ2" s="247"/>
      <c r="HA2" s="247"/>
      <c r="HB2" s="247"/>
      <c r="HC2" s="247"/>
      <c r="HD2" s="247"/>
      <c r="HE2" s="247"/>
      <c r="HF2" s="247"/>
      <c r="HG2" s="247"/>
      <c r="HH2" s="247"/>
      <c r="HI2" s="247"/>
      <c r="HJ2" s="247"/>
      <c r="HK2" s="247"/>
      <c r="HL2" s="247"/>
      <c r="HM2" s="247"/>
      <c r="HN2" s="247"/>
      <c r="HO2" s="247"/>
      <c r="HP2" s="247"/>
      <c r="HQ2" s="247"/>
      <c r="HR2" s="247"/>
      <c r="HS2" s="247"/>
      <c r="HT2" s="247"/>
      <c r="HU2" s="247"/>
      <c r="HV2" s="247"/>
      <c r="HW2" s="247"/>
      <c r="HX2" s="247"/>
      <c r="HY2" s="247"/>
      <c r="HZ2" s="247"/>
      <c r="IA2" s="247"/>
      <c r="IB2" s="247"/>
      <c r="IC2" s="247"/>
      <c r="ID2" s="247"/>
      <c r="IE2" s="247"/>
      <c r="IF2" s="247"/>
      <c r="IG2" s="247"/>
      <c r="IH2" s="247"/>
      <c r="II2" s="247"/>
      <c r="IJ2" s="247"/>
      <c r="IK2" s="247"/>
      <c r="IL2" s="247"/>
      <c r="IM2" s="247"/>
      <c r="IN2" s="247"/>
      <c r="IO2" s="248"/>
      <c r="IP2" s="248"/>
      <c r="IQ2" s="248"/>
      <c r="IR2" s="248"/>
      <c r="IS2" s="248"/>
      <c r="IT2" s="248"/>
    </row>
    <row r="3" spans="1:254" s="240" customFormat="1" ht="200.25" customHeight="1">
      <c r="A3" s="244">
        <v>11305013</v>
      </c>
      <c r="B3" s="244" t="s">
        <v>22</v>
      </c>
      <c r="C3" s="244">
        <v>90</v>
      </c>
      <c r="D3" s="244">
        <v>95</v>
      </c>
      <c r="E3" s="244">
        <v>92</v>
      </c>
      <c r="F3" s="244"/>
      <c r="G3" s="244"/>
      <c r="H3" s="244"/>
      <c r="I3" s="244"/>
      <c r="J3" s="244">
        <v>27.7</v>
      </c>
      <c r="K3" s="244" t="s">
        <v>23</v>
      </c>
      <c r="L3" s="244" t="s">
        <v>24</v>
      </c>
      <c r="M3" s="244" t="s">
        <v>25</v>
      </c>
      <c r="N3" s="244" t="s">
        <v>26</v>
      </c>
      <c r="O3" s="244" t="s">
        <v>27</v>
      </c>
      <c r="P3" s="244" t="s">
        <v>28</v>
      </c>
      <c r="Q3" s="244"/>
      <c r="R3" s="248"/>
      <c r="S3" s="244">
        <v>102.7</v>
      </c>
      <c r="T3" s="244">
        <v>1</v>
      </c>
      <c r="U3" s="248" t="s">
        <v>29</v>
      </c>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c r="BF3" s="248"/>
      <c r="BG3" s="248"/>
      <c r="BH3" s="248"/>
      <c r="BI3" s="248"/>
      <c r="BJ3" s="248"/>
      <c r="BK3" s="248"/>
      <c r="BL3" s="248"/>
      <c r="BM3" s="248"/>
      <c r="BN3" s="248"/>
      <c r="BO3" s="248"/>
      <c r="BP3" s="248"/>
      <c r="BQ3" s="248"/>
      <c r="BR3" s="248"/>
      <c r="BS3" s="248"/>
      <c r="BT3" s="248"/>
      <c r="BU3" s="248"/>
      <c r="BV3" s="248"/>
      <c r="BW3" s="248"/>
      <c r="BX3" s="248"/>
      <c r="BY3" s="248"/>
      <c r="BZ3" s="248"/>
      <c r="CA3" s="248"/>
      <c r="CB3" s="248"/>
      <c r="CC3" s="248"/>
      <c r="CD3" s="248"/>
      <c r="CE3" s="248"/>
      <c r="CF3" s="248"/>
      <c r="CG3" s="248"/>
      <c r="CH3" s="248"/>
      <c r="CI3" s="248"/>
      <c r="CJ3" s="248"/>
      <c r="CK3" s="248"/>
      <c r="CL3" s="248"/>
      <c r="CM3" s="248"/>
      <c r="CN3" s="248"/>
      <c r="CO3" s="248"/>
      <c r="CP3" s="248"/>
      <c r="CQ3" s="248"/>
      <c r="CR3" s="248"/>
      <c r="CS3" s="248"/>
      <c r="CT3" s="248"/>
      <c r="CU3" s="248"/>
      <c r="CV3" s="248"/>
      <c r="CW3" s="248"/>
      <c r="CX3" s="248"/>
      <c r="CY3" s="248"/>
      <c r="CZ3" s="248"/>
      <c r="DA3" s="248"/>
      <c r="DB3" s="248"/>
      <c r="DC3" s="248"/>
      <c r="DD3" s="248"/>
      <c r="DE3" s="248"/>
      <c r="DF3" s="248"/>
      <c r="DG3" s="248"/>
      <c r="DH3" s="248"/>
      <c r="DI3" s="248"/>
      <c r="DJ3" s="248"/>
      <c r="DK3" s="248"/>
      <c r="DL3" s="248"/>
      <c r="DM3" s="248"/>
      <c r="DN3" s="248"/>
      <c r="DO3" s="248"/>
      <c r="DP3" s="248"/>
      <c r="DQ3" s="248"/>
      <c r="DR3" s="248"/>
      <c r="DS3" s="248"/>
      <c r="DT3" s="248"/>
      <c r="DU3" s="248"/>
      <c r="DV3" s="248"/>
      <c r="DW3" s="248"/>
      <c r="DX3" s="248"/>
      <c r="DY3" s="248"/>
      <c r="DZ3" s="248"/>
      <c r="EA3" s="248"/>
      <c r="EB3" s="248"/>
      <c r="EC3" s="248"/>
      <c r="ED3" s="248"/>
      <c r="EE3" s="248"/>
      <c r="EF3" s="248"/>
      <c r="EG3" s="248"/>
      <c r="EH3" s="248"/>
      <c r="EI3" s="248"/>
      <c r="EJ3" s="248"/>
      <c r="EK3" s="248"/>
      <c r="EL3" s="248"/>
      <c r="EM3" s="248"/>
      <c r="EN3" s="248"/>
      <c r="EO3" s="248"/>
      <c r="EP3" s="248"/>
      <c r="EQ3" s="248"/>
      <c r="ER3" s="248"/>
      <c r="ES3" s="248"/>
      <c r="ET3" s="248"/>
      <c r="EU3" s="248"/>
      <c r="EV3" s="248"/>
      <c r="EW3" s="248"/>
      <c r="EX3" s="248"/>
      <c r="EY3" s="248"/>
      <c r="EZ3" s="248"/>
      <c r="FA3" s="248"/>
      <c r="FB3" s="248"/>
      <c r="FC3" s="248"/>
      <c r="FD3" s="248"/>
      <c r="FE3" s="248"/>
      <c r="FF3" s="248"/>
      <c r="FG3" s="248"/>
      <c r="FH3" s="248"/>
      <c r="FI3" s="248"/>
      <c r="FJ3" s="248"/>
      <c r="FK3" s="248"/>
      <c r="FL3" s="248"/>
      <c r="FM3" s="248"/>
      <c r="FN3" s="248"/>
      <c r="FO3" s="248"/>
      <c r="FP3" s="248"/>
      <c r="FQ3" s="248"/>
      <c r="FR3" s="248"/>
      <c r="FS3" s="248"/>
      <c r="FT3" s="248"/>
      <c r="FU3" s="248"/>
      <c r="FV3" s="248"/>
      <c r="FW3" s="248"/>
      <c r="FX3" s="248"/>
      <c r="FY3" s="248"/>
      <c r="FZ3" s="248"/>
      <c r="GA3" s="248"/>
      <c r="GB3" s="248"/>
      <c r="GC3" s="248"/>
      <c r="GD3" s="248"/>
      <c r="GE3" s="248"/>
      <c r="GF3" s="248"/>
      <c r="GG3" s="248"/>
      <c r="GH3" s="248"/>
      <c r="GI3" s="248"/>
      <c r="GJ3" s="248"/>
      <c r="GK3" s="248"/>
      <c r="GL3" s="248"/>
      <c r="GM3" s="248"/>
      <c r="GN3" s="248"/>
      <c r="GO3" s="248"/>
      <c r="GP3" s="248"/>
      <c r="GQ3" s="248"/>
      <c r="GR3" s="248"/>
      <c r="GS3" s="248"/>
      <c r="GT3" s="248"/>
      <c r="GU3" s="248"/>
      <c r="GV3" s="248"/>
      <c r="GW3" s="248"/>
      <c r="GX3" s="248"/>
      <c r="GY3" s="248"/>
      <c r="GZ3" s="248"/>
      <c r="HA3" s="248"/>
      <c r="HB3" s="248"/>
      <c r="HC3" s="248"/>
      <c r="HD3" s="248"/>
      <c r="HE3" s="248"/>
      <c r="HF3" s="248"/>
      <c r="HG3" s="248"/>
      <c r="HH3" s="248"/>
      <c r="HI3" s="248"/>
      <c r="HJ3" s="248"/>
      <c r="HK3" s="248"/>
      <c r="HL3" s="248"/>
      <c r="HM3" s="248"/>
      <c r="HN3" s="248"/>
      <c r="HO3" s="248"/>
      <c r="HP3" s="248"/>
      <c r="HQ3" s="248"/>
      <c r="HR3" s="248"/>
      <c r="HS3" s="248"/>
      <c r="HT3" s="248"/>
      <c r="HU3" s="248"/>
      <c r="HV3" s="248"/>
      <c r="HW3" s="248"/>
      <c r="HX3" s="248"/>
      <c r="HY3" s="248"/>
      <c r="HZ3" s="248"/>
      <c r="IA3" s="248"/>
      <c r="IB3" s="248"/>
      <c r="IC3" s="248"/>
      <c r="ID3" s="248"/>
      <c r="IE3" s="248"/>
      <c r="IF3" s="248"/>
      <c r="IG3" s="248"/>
      <c r="IH3" s="248"/>
      <c r="II3" s="248"/>
      <c r="IJ3" s="248"/>
      <c r="IK3" s="248"/>
      <c r="IL3" s="248"/>
      <c r="IM3" s="248"/>
      <c r="IN3" s="248"/>
      <c r="IO3" s="248"/>
      <c r="IP3" s="248"/>
      <c r="IQ3" s="248"/>
      <c r="IR3" s="248"/>
      <c r="IS3" s="248"/>
      <c r="IT3" s="248"/>
    </row>
    <row r="4" spans="1:254" s="240" customFormat="1" ht="134.25" customHeight="1">
      <c r="A4" s="244">
        <v>11305001</v>
      </c>
      <c r="B4" s="244" t="s">
        <v>30</v>
      </c>
      <c r="C4" s="244">
        <v>93</v>
      </c>
      <c r="D4" s="244">
        <v>92</v>
      </c>
      <c r="E4" s="244">
        <v>90</v>
      </c>
      <c r="F4" s="244"/>
      <c r="G4" s="244"/>
      <c r="H4" s="244"/>
      <c r="I4" s="244"/>
      <c r="J4" s="244">
        <v>27.5</v>
      </c>
      <c r="K4" s="244" t="s">
        <v>31</v>
      </c>
      <c r="L4" s="244" t="s">
        <v>32</v>
      </c>
      <c r="M4" s="244"/>
      <c r="N4" s="244"/>
      <c r="O4" s="244" t="s">
        <v>33</v>
      </c>
      <c r="P4" s="245" t="s">
        <v>34</v>
      </c>
      <c r="Q4" s="244"/>
      <c r="R4" s="248"/>
      <c r="S4" s="244">
        <v>64.5</v>
      </c>
      <c r="T4" s="244">
        <v>2</v>
      </c>
      <c r="U4" s="248" t="s">
        <v>35</v>
      </c>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c r="AZ4" s="248"/>
      <c r="BA4" s="248"/>
      <c r="BB4" s="248"/>
      <c r="BC4" s="248"/>
      <c r="BD4" s="248"/>
      <c r="BE4" s="248"/>
      <c r="BF4" s="248"/>
      <c r="BG4" s="248"/>
      <c r="BH4" s="248"/>
      <c r="BI4" s="248"/>
      <c r="BJ4" s="248"/>
      <c r="BK4" s="248"/>
      <c r="BL4" s="248"/>
      <c r="BM4" s="248"/>
      <c r="BN4" s="248"/>
      <c r="BO4" s="248"/>
      <c r="BP4" s="248"/>
      <c r="BQ4" s="248"/>
      <c r="BR4" s="248"/>
      <c r="BS4" s="248"/>
      <c r="BT4" s="248"/>
      <c r="BU4" s="248"/>
      <c r="BV4" s="248"/>
      <c r="BW4" s="248"/>
      <c r="BX4" s="248"/>
      <c r="BY4" s="248"/>
      <c r="BZ4" s="248"/>
      <c r="CA4" s="248"/>
      <c r="CB4" s="248"/>
      <c r="CC4" s="248"/>
      <c r="CD4" s="248"/>
      <c r="CE4" s="248"/>
      <c r="CF4" s="248"/>
      <c r="CG4" s="248"/>
      <c r="CH4" s="248"/>
      <c r="CI4" s="248"/>
      <c r="CJ4" s="248"/>
      <c r="CK4" s="248"/>
      <c r="CL4" s="248"/>
      <c r="CM4" s="248"/>
      <c r="CN4" s="248"/>
      <c r="CO4" s="248"/>
      <c r="CP4" s="248"/>
      <c r="CQ4" s="248"/>
      <c r="CR4" s="248"/>
      <c r="CS4" s="248"/>
      <c r="CT4" s="248"/>
      <c r="CU4" s="248"/>
      <c r="CV4" s="248"/>
      <c r="CW4" s="248"/>
      <c r="CX4" s="248"/>
      <c r="CY4" s="248"/>
      <c r="CZ4" s="248"/>
      <c r="DA4" s="248"/>
      <c r="DB4" s="248"/>
      <c r="DC4" s="248"/>
      <c r="DD4" s="248"/>
      <c r="DE4" s="248"/>
      <c r="DF4" s="248"/>
      <c r="DG4" s="248"/>
      <c r="DH4" s="248"/>
      <c r="DI4" s="248"/>
      <c r="DJ4" s="248"/>
      <c r="DK4" s="248"/>
      <c r="DL4" s="248"/>
      <c r="DM4" s="248"/>
      <c r="DN4" s="248"/>
      <c r="DO4" s="248"/>
      <c r="DP4" s="248"/>
      <c r="DQ4" s="248"/>
      <c r="DR4" s="248"/>
      <c r="DS4" s="248"/>
      <c r="DT4" s="248"/>
      <c r="DU4" s="248"/>
      <c r="DV4" s="248"/>
      <c r="DW4" s="248"/>
      <c r="DX4" s="248"/>
      <c r="DY4" s="248"/>
      <c r="DZ4" s="248"/>
      <c r="EA4" s="248"/>
      <c r="EB4" s="248"/>
      <c r="EC4" s="248"/>
      <c r="ED4" s="248"/>
      <c r="EE4" s="248"/>
      <c r="EF4" s="248"/>
      <c r="EG4" s="248"/>
      <c r="EH4" s="248"/>
      <c r="EI4" s="248"/>
      <c r="EJ4" s="248"/>
      <c r="EK4" s="248"/>
      <c r="EL4" s="248"/>
      <c r="EM4" s="248"/>
      <c r="EN4" s="248"/>
      <c r="EO4" s="248"/>
      <c r="EP4" s="248"/>
      <c r="EQ4" s="248"/>
      <c r="ER4" s="248"/>
      <c r="ES4" s="248"/>
      <c r="ET4" s="248"/>
      <c r="EU4" s="248"/>
      <c r="EV4" s="248"/>
      <c r="EW4" s="248"/>
      <c r="EX4" s="248"/>
      <c r="EY4" s="248"/>
      <c r="EZ4" s="248"/>
      <c r="FA4" s="248"/>
      <c r="FB4" s="248"/>
      <c r="FC4" s="248"/>
      <c r="FD4" s="248"/>
      <c r="FE4" s="248"/>
      <c r="FF4" s="248"/>
      <c r="FG4" s="248"/>
      <c r="FH4" s="248"/>
      <c r="FI4" s="248"/>
      <c r="FJ4" s="248"/>
      <c r="FK4" s="248"/>
      <c r="FL4" s="248"/>
      <c r="FM4" s="248"/>
      <c r="FN4" s="248"/>
      <c r="FO4" s="248"/>
      <c r="FP4" s="248"/>
      <c r="FQ4" s="248"/>
      <c r="FR4" s="248"/>
      <c r="FS4" s="248"/>
      <c r="FT4" s="248"/>
      <c r="FU4" s="248"/>
      <c r="FV4" s="248"/>
      <c r="FW4" s="248"/>
      <c r="FX4" s="248"/>
      <c r="FY4" s="248"/>
      <c r="FZ4" s="248"/>
      <c r="GA4" s="248"/>
      <c r="GB4" s="248"/>
      <c r="GC4" s="248"/>
      <c r="GD4" s="248"/>
      <c r="GE4" s="248"/>
      <c r="GF4" s="248"/>
      <c r="GG4" s="248"/>
      <c r="GH4" s="248"/>
      <c r="GI4" s="248"/>
      <c r="GJ4" s="248"/>
      <c r="GK4" s="248"/>
      <c r="GL4" s="248"/>
      <c r="GM4" s="248"/>
      <c r="GN4" s="248"/>
      <c r="GO4" s="248"/>
      <c r="GP4" s="248"/>
      <c r="GQ4" s="248"/>
      <c r="GR4" s="248"/>
      <c r="GS4" s="248"/>
      <c r="GT4" s="248"/>
      <c r="GU4" s="248"/>
      <c r="GV4" s="248"/>
      <c r="GW4" s="248"/>
      <c r="GX4" s="248"/>
      <c r="GY4" s="248"/>
      <c r="GZ4" s="248"/>
      <c r="HA4" s="248"/>
      <c r="HB4" s="248"/>
      <c r="HC4" s="248"/>
      <c r="HD4" s="248"/>
      <c r="HE4" s="248"/>
      <c r="HF4" s="248"/>
      <c r="HG4" s="248"/>
      <c r="HH4" s="248"/>
      <c r="HI4" s="248"/>
      <c r="HJ4" s="248"/>
      <c r="HK4" s="248"/>
      <c r="HL4" s="248"/>
      <c r="HM4" s="248"/>
      <c r="HN4" s="248"/>
      <c r="HO4" s="248"/>
      <c r="HP4" s="248"/>
      <c r="HQ4" s="248"/>
      <c r="HR4" s="248"/>
      <c r="HS4" s="248"/>
      <c r="HT4" s="248"/>
      <c r="HU4" s="248"/>
      <c r="HV4" s="248"/>
      <c r="HW4" s="248"/>
      <c r="HX4" s="248"/>
      <c r="HY4" s="248"/>
      <c r="HZ4" s="248"/>
      <c r="IA4" s="248"/>
      <c r="IB4" s="248"/>
      <c r="IC4" s="248"/>
      <c r="ID4" s="248"/>
      <c r="IE4" s="248"/>
      <c r="IF4" s="248"/>
      <c r="IG4" s="248"/>
      <c r="IH4" s="248"/>
      <c r="II4" s="248"/>
      <c r="IJ4" s="248"/>
      <c r="IK4" s="248"/>
      <c r="IL4" s="248"/>
      <c r="IM4" s="248"/>
      <c r="IN4" s="248"/>
      <c r="IO4" s="248"/>
      <c r="IP4" s="248"/>
      <c r="IQ4" s="248"/>
      <c r="IR4" s="248"/>
      <c r="IS4" s="248"/>
      <c r="IT4" s="248"/>
    </row>
    <row r="5" spans="1:254" s="240" customFormat="1" ht="132.75" customHeight="1">
      <c r="A5" s="244">
        <v>11305003</v>
      </c>
      <c r="B5" s="244" t="s">
        <v>36</v>
      </c>
      <c r="C5" s="244">
        <v>93</v>
      </c>
      <c r="D5" s="244">
        <v>94</v>
      </c>
      <c r="E5" s="244">
        <v>95</v>
      </c>
      <c r="F5" s="244"/>
      <c r="G5" s="244"/>
      <c r="H5" s="244"/>
      <c r="I5" s="244"/>
      <c r="J5" s="244">
        <v>28.2</v>
      </c>
      <c r="K5" s="244" t="s">
        <v>37</v>
      </c>
      <c r="L5" s="244">
        <v>10</v>
      </c>
      <c r="M5" s="244"/>
      <c r="N5" s="244"/>
      <c r="O5" s="244" t="s">
        <v>38</v>
      </c>
      <c r="P5" s="244" t="s">
        <v>39</v>
      </c>
      <c r="Q5" s="244" t="s">
        <v>40</v>
      </c>
      <c r="R5" s="248">
        <v>4</v>
      </c>
      <c r="S5" s="248">
        <v>63.2</v>
      </c>
      <c r="T5" s="244">
        <v>3</v>
      </c>
      <c r="U5" s="248" t="s">
        <v>35</v>
      </c>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c r="BF5" s="248"/>
      <c r="BG5" s="248"/>
      <c r="BH5" s="248"/>
      <c r="BI5" s="248"/>
      <c r="BJ5" s="248"/>
      <c r="BK5" s="248"/>
      <c r="BL5" s="248"/>
      <c r="BM5" s="248"/>
      <c r="BN5" s="248"/>
      <c r="BO5" s="248"/>
      <c r="BP5" s="248"/>
      <c r="BQ5" s="248"/>
      <c r="BR5" s="248"/>
      <c r="BS5" s="248"/>
      <c r="BT5" s="248"/>
      <c r="BU5" s="248"/>
      <c r="BV5" s="248"/>
      <c r="BW5" s="248"/>
      <c r="BX5" s="248"/>
      <c r="BY5" s="248"/>
      <c r="BZ5" s="248"/>
      <c r="CA5" s="248"/>
      <c r="CB5" s="248"/>
      <c r="CC5" s="248"/>
      <c r="CD5" s="248"/>
      <c r="CE5" s="248"/>
      <c r="CF5" s="248"/>
      <c r="CG5" s="248"/>
      <c r="CH5" s="248"/>
      <c r="CI5" s="248"/>
      <c r="CJ5" s="248"/>
      <c r="CK5" s="248"/>
      <c r="CL5" s="248"/>
      <c r="CM5" s="248"/>
      <c r="CN5" s="248"/>
      <c r="CO5" s="248"/>
      <c r="CP5" s="248"/>
      <c r="CQ5" s="248"/>
      <c r="CR5" s="248"/>
      <c r="CS5" s="248"/>
      <c r="CT5" s="248"/>
      <c r="CU5" s="248"/>
      <c r="CV5" s="248"/>
      <c r="CW5" s="248"/>
      <c r="CX5" s="248"/>
      <c r="CY5" s="248"/>
      <c r="CZ5" s="248"/>
      <c r="DA5" s="248"/>
      <c r="DB5" s="248"/>
      <c r="DC5" s="248"/>
      <c r="DD5" s="248"/>
      <c r="DE5" s="248"/>
      <c r="DF5" s="248"/>
      <c r="DG5" s="248"/>
      <c r="DH5" s="248"/>
      <c r="DI5" s="248"/>
      <c r="DJ5" s="248"/>
      <c r="DK5" s="248"/>
      <c r="DL5" s="248"/>
      <c r="DM5" s="248"/>
      <c r="DN5" s="248"/>
      <c r="DO5" s="248"/>
      <c r="DP5" s="248"/>
      <c r="DQ5" s="248"/>
      <c r="DR5" s="248"/>
      <c r="DS5" s="248"/>
      <c r="DT5" s="248"/>
      <c r="DU5" s="248"/>
      <c r="DV5" s="248"/>
      <c r="DW5" s="248"/>
      <c r="DX5" s="248"/>
      <c r="DY5" s="248"/>
      <c r="DZ5" s="248"/>
      <c r="EA5" s="248"/>
      <c r="EB5" s="248"/>
      <c r="EC5" s="248"/>
      <c r="ED5" s="248"/>
      <c r="EE5" s="248"/>
      <c r="EF5" s="248"/>
      <c r="EG5" s="248"/>
      <c r="EH5" s="248"/>
      <c r="EI5" s="248"/>
      <c r="EJ5" s="248"/>
      <c r="EK5" s="248"/>
      <c r="EL5" s="248"/>
      <c r="EM5" s="248"/>
      <c r="EN5" s="248"/>
      <c r="EO5" s="248"/>
      <c r="EP5" s="248"/>
      <c r="EQ5" s="248"/>
      <c r="ER5" s="248"/>
      <c r="ES5" s="248"/>
      <c r="ET5" s="248"/>
      <c r="EU5" s="248"/>
      <c r="EV5" s="248"/>
      <c r="EW5" s="248"/>
      <c r="EX5" s="248"/>
      <c r="EY5" s="248"/>
      <c r="EZ5" s="248"/>
      <c r="FA5" s="248"/>
      <c r="FB5" s="248"/>
      <c r="FC5" s="248"/>
      <c r="FD5" s="248"/>
      <c r="FE5" s="248"/>
      <c r="FF5" s="248"/>
      <c r="FG5" s="248"/>
      <c r="FH5" s="248"/>
      <c r="FI5" s="248"/>
      <c r="FJ5" s="248"/>
      <c r="FK5" s="248"/>
      <c r="FL5" s="248"/>
      <c r="FM5" s="248"/>
      <c r="FN5" s="248"/>
      <c r="FO5" s="248"/>
      <c r="FP5" s="248"/>
      <c r="FQ5" s="248"/>
      <c r="FR5" s="248"/>
      <c r="FS5" s="248"/>
      <c r="FT5" s="248"/>
      <c r="FU5" s="248"/>
      <c r="FV5" s="248"/>
      <c r="FW5" s="248"/>
      <c r="FX5" s="248"/>
      <c r="FY5" s="248"/>
      <c r="FZ5" s="248"/>
      <c r="GA5" s="248"/>
      <c r="GB5" s="248"/>
      <c r="GC5" s="248"/>
      <c r="GD5" s="248"/>
      <c r="GE5" s="248"/>
      <c r="GF5" s="248"/>
      <c r="GG5" s="248"/>
      <c r="GH5" s="248"/>
      <c r="GI5" s="248"/>
      <c r="GJ5" s="248"/>
      <c r="GK5" s="248"/>
      <c r="GL5" s="248"/>
      <c r="GM5" s="248"/>
      <c r="GN5" s="248"/>
      <c r="GO5" s="248"/>
      <c r="GP5" s="248"/>
      <c r="GQ5" s="248"/>
      <c r="GR5" s="248"/>
      <c r="GS5" s="248"/>
      <c r="GT5" s="248"/>
      <c r="GU5" s="248"/>
      <c r="GV5" s="248"/>
      <c r="GW5" s="248"/>
      <c r="GX5" s="248"/>
      <c r="GY5" s="248"/>
      <c r="GZ5" s="248"/>
      <c r="HA5" s="248"/>
      <c r="HB5" s="248"/>
      <c r="HC5" s="248"/>
      <c r="HD5" s="248"/>
      <c r="HE5" s="248"/>
      <c r="HF5" s="248"/>
      <c r="HG5" s="248"/>
      <c r="HH5" s="248"/>
      <c r="HI5" s="248"/>
      <c r="HJ5" s="248"/>
      <c r="HK5" s="248"/>
      <c r="HL5" s="248"/>
      <c r="HM5" s="248"/>
      <c r="HN5" s="248"/>
      <c r="HO5" s="248"/>
      <c r="HP5" s="248"/>
      <c r="HQ5" s="248"/>
      <c r="HR5" s="248"/>
      <c r="HS5" s="248"/>
      <c r="HT5" s="248"/>
      <c r="HU5" s="248"/>
      <c r="HV5" s="248"/>
      <c r="HW5" s="248"/>
      <c r="HX5" s="248"/>
      <c r="HY5" s="248"/>
      <c r="HZ5" s="248"/>
      <c r="IA5" s="248"/>
      <c r="IB5" s="248"/>
      <c r="IC5" s="248"/>
      <c r="ID5" s="248"/>
      <c r="IE5" s="248"/>
      <c r="IF5" s="248"/>
      <c r="IG5" s="248"/>
      <c r="IH5" s="248"/>
      <c r="II5" s="248"/>
      <c r="IJ5" s="248"/>
      <c r="IK5" s="248"/>
      <c r="IL5" s="248"/>
      <c r="IM5" s="248"/>
      <c r="IN5" s="248"/>
      <c r="IO5" s="248"/>
      <c r="IP5" s="248"/>
      <c r="IQ5" s="248"/>
      <c r="IR5" s="248"/>
      <c r="IS5" s="248"/>
      <c r="IT5" s="248"/>
    </row>
    <row r="6" spans="1:254" s="240" customFormat="1" ht="159.75" customHeight="1">
      <c r="A6" s="244">
        <v>11305018</v>
      </c>
      <c r="B6" s="244" t="s">
        <v>41</v>
      </c>
      <c r="C6" s="244">
        <v>92</v>
      </c>
      <c r="D6" s="244">
        <v>92</v>
      </c>
      <c r="E6" s="244">
        <v>90</v>
      </c>
      <c r="F6" s="244"/>
      <c r="G6" s="244"/>
      <c r="H6" s="244"/>
      <c r="I6" s="244"/>
      <c r="J6" s="244">
        <f>SUM(C6+D6+E6)/3*0.3</f>
        <v>27.4</v>
      </c>
      <c r="K6" s="244"/>
      <c r="L6" s="244"/>
      <c r="M6" s="244" t="s">
        <v>42</v>
      </c>
      <c r="N6" s="244">
        <v>4</v>
      </c>
      <c r="O6" s="244" t="s">
        <v>43</v>
      </c>
      <c r="P6" s="244" t="s">
        <v>44</v>
      </c>
      <c r="Q6" s="244"/>
      <c r="R6" s="248"/>
      <c r="S6" s="248">
        <v>52.4</v>
      </c>
      <c r="T6" s="244">
        <v>4</v>
      </c>
      <c r="U6" s="248" t="s">
        <v>45</v>
      </c>
      <c r="V6" s="248"/>
      <c r="W6" s="248"/>
      <c r="X6" s="248"/>
      <c r="Y6" s="248"/>
      <c r="Z6" s="248"/>
      <c r="AA6" s="248"/>
      <c r="AB6" s="248"/>
      <c r="AC6" s="248"/>
      <c r="AD6" s="248"/>
      <c r="AE6" s="248"/>
      <c r="AF6" s="248"/>
      <c r="AG6" s="248"/>
      <c r="AH6" s="248"/>
      <c r="AI6" s="248"/>
      <c r="AJ6" s="248"/>
      <c r="AK6" s="248"/>
      <c r="AL6" s="248"/>
      <c r="AM6" s="248"/>
      <c r="AN6" s="248"/>
      <c r="AO6" s="248"/>
      <c r="AP6" s="248"/>
      <c r="AQ6" s="248"/>
      <c r="AR6" s="248"/>
      <c r="AS6" s="248"/>
      <c r="AT6" s="248"/>
      <c r="AU6" s="248"/>
      <c r="AV6" s="248"/>
      <c r="AW6" s="248"/>
      <c r="AX6" s="248"/>
      <c r="AY6" s="248"/>
      <c r="AZ6" s="248"/>
      <c r="BA6" s="248"/>
      <c r="BB6" s="248"/>
      <c r="BC6" s="248"/>
      <c r="BD6" s="248"/>
      <c r="BE6" s="248"/>
      <c r="BF6" s="248"/>
      <c r="BG6" s="248"/>
      <c r="BH6" s="248"/>
      <c r="BI6" s="248"/>
      <c r="BJ6" s="248"/>
      <c r="BK6" s="248"/>
      <c r="BL6" s="248"/>
      <c r="BM6" s="248"/>
      <c r="BN6" s="248"/>
      <c r="BO6" s="248"/>
      <c r="BP6" s="248"/>
      <c r="BQ6" s="248"/>
      <c r="BR6" s="248"/>
      <c r="BS6" s="248"/>
      <c r="BT6" s="248"/>
      <c r="BU6" s="248"/>
      <c r="BV6" s="248"/>
      <c r="BW6" s="248"/>
      <c r="BX6" s="248"/>
      <c r="BY6" s="248"/>
      <c r="BZ6" s="248"/>
      <c r="CA6" s="248"/>
      <c r="CB6" s="248"/>
      <c r="CC6" s="248"/>
      <c r="CD6" s="248"/>
      <c r="CE6" s="248"/>
      <c r="CF6" s="248"/>
      <c r="CG6" s="248"/>
      <c r="CH6" s="248"/>
      <c r="CI6" s="248"/>
      <c r="CJ6" s="248"/>
      <c r="CK6" s="248"/>
      <c r="CL6" s="248"/>
      <c r="CM6" s="248"/>
      <c r="CN6" s="248"/>
      <c r="CO6" s="248"/>
      <c r="CP6" s="248"/>
      <c r="CQ6" s="248"/>
      <c r="CR6" s="248"/>
      <c r="CS6" s="248"/>
      <c r="CT6" s="248"/>
      <c r="CU6" s="248"/>
      <c r="CV6" s="248"/>
      <c r="CW6" s="248"/>
      <c r="CX6" s="248"/>
      <c r="CY6" s="248"/>
      <c r="CZ6" s="248"/>
      <c r="DA6" s="248"/>
      <c r="DB6" s="248"/>
      <c r="DC6" s="248"/>
      <c r="DD6" s="248"/>
      <c r="DE6" s="248"/>
      <c r="DF6" s="248"/>
      <c r="DG6" s="248"/>
      <c r="DH6" s="248"/>
      <c r="DI6" s="248"/>
      <c r="DJ6" s="248"/>
      <c r="DK6" s="248"/>
      <c r="DL6" s="248"/>
      <c r="DM6" s="248"/>
      <c r="DN6" s="248"/>
      <c r="DO6" s="248"/>
      <c r="DP6" s="248"/>
      <c r="DQ6" s="248"/>
      <c r="DR6" s="248"/>
      <c r="DS6" s="248"/>
      <c r="DT6" s="248"/>
      <c r="DU6" s="248"/>
      <c r="DV6" s="248"/>
      <c r="DW6" s="248"/>
      <c r="DX6" s="248"/>
      <c r="DY6" s="248"/>
      <c r="DZ6" s="248"/>
      <c r="EA6" s="248"/>
      <c r="EB6" s="248"/>
      <c r="EC6" s="248"/>
      <c r="ED6" s="248"/>
      <c r="EE6" s="248"/>
      <c r="EF6" s="248"/>
      <c r="EG6" s="248"/>
      <c r="EH6" s="248"/>
      <c r="EI6" s="248"/>
      <c r="EJ6" s="248"/>
      <c r="EK6" s="248"/>
      <c r="EL6" s="248"/>
      <c r="EM6" s="248"/>
      <c r="EN6" s="248"/>
      <c r="EO6" s="248"/>
      <c r="EP6" s="248"/>
      <c r="EQ6" s="248"/>
      <c r="ER6" s="248"/>
      <c r="ES6" s="248"/>
      <c r="ET6" s="248"/>
      <c r="EU6" s="248"/>
      <c r="EV6" s="248"/>
      <c r="EW6" s="248"/>
      <c r="EX6" s="248"/>
      <c r="EY6" s="248"/>
      <c r="EZ6" s="248"/>
      <c r="FA6" s="248"/>
      <c r="FB6" s="248"/>
      <c r="FC6" s="248"/>
      <c r="FD6" s="248"/>
      <c r="FE6" s="248"/>
      <c r="FF6" s="248"/>
      <c r="FG6" s="248"/>
      <c r="FH6" s="248"/>
      <c r="FI6" s="248"/>
      <c r="FJ6" s="248"/>
      <c r="FK6" s="248"/>
      <c r="FL6" s="248"/>
      <c r="FM6" s="248"/>
      <c r="FN6" s="248"/>
      <c r="FO6" s="248"/>
      <c r="FP6" s="248"/>
      <c r="FQ6" s="248"/>
      <c r="FR6" s="248"/>
      <c r="FS6" s="248"/>
      <c r="FT6" s="248"/>
      <c r="FU6" s="248"/>
      <c r="FV6" s="248"/>
      <c r="FW6" s="248"/>
      <c r="FX6" s="248"/>
      <c r="FY6" s="248"/>
      <c r="FZ6" s="248"/>
      <c r="GA6" s="248"/>
      <c r="GB6" s="248"/>
      <c r="GC6" s="248"/>
      <c r="GD6" s="248"/>
      <c r="GE6" s="248"/>
      <c r="GF6" s="248"/>
      <c r="GG6" s="248"/>
      <c r="GH6" s="248"/>
      <c r="GI6" s="248"/>
      <c r="GJ6" s="248"/>
      <c r="GK6" s="248"/>
      <c r="GL6" s="248"/>
      <c r="GM6" s="248"/>
      <c r="GN6" s="248"/>
      <c r="GO6" s="248"/>
      <c r="GP6" s="248"/>
      <c r="GQ6" s="248"/>
      <c r="GR6" s="248"/>
      <c r="GS6" s="248"/>
      <c r="GT6" s="248"/>
      <c r="GU6" s="248"/>
      <c r="GV6" s="248"/>
      <c r="GW6" s="248"/>
      <c r="GX6" s="248"/>
      <c r="GY6" s="248"/>
      <c r="GZ6" s="248"/>
      <c r="HA6" s="248"/>
      <c r="HB6" s="248"/>
      <c r="HC6" s="248"/>
      <c r="HD6" s="248"/>
      <c r="HE6" s="248"/>
      <c r="HF6" s="248"/>
      <c r="HG6" s="248"/>
      <c r="HH6" s="248"/>
      <c r="HI6" s="248"/>
      <c r="HJ6" s="248"/>
      <c r="HK6" s="248"/>
      <c r="HL6" s="248"/>
      <c r="HM6" s="248"/>
      <c r="HN6" s="248"/>
      <c r="HO6" s="248"/>
      <c r="HP6" s="248"/>
      <c r="HQ6" s="248"/>
      <c r="HR6" s="248"/>
      <c r="HS6" s="248"/>
      <c r="HT6" s="248"/>
      <c r="HU6" s="248"/>
      <c r="HV6" s="248"/>
      <c r="HW6" s="248"/>
      <c r="HX6" s="248"/>
      <c r="HY6" s="248"/>
      <c r="HZ6" s="248"/>
      <c r="IA6" s="248"/>
      <c r="IB6" s="248"/>
      <c r="IC6" s="248"/>
      <c r="ID6" s="248"/>
      <c r="IE6" s="248"/>
      <c r="IF6" s="248"/>
      <c r="IG6" s="248"/>
      <c r="IH6" s="248"/>
      <c r="II6" s="248"/>
      <c r="IJ6" s="248"/>
      <c r="IK6" s="248"/>
      <c r="IL6" s="248"/>
      <c r="IM6" s="248"/>
      <c r="IN6" s="248"/>
      <c r="IO6" s="248"/>
      <c r="IP6" s="248"/>
      <c r="IQ6" s="248"/>
      <c r="IR6" s="248"/>
      <c r="IS6" s="248"/>
      <c r="IT6" s="248"/>
    </row>
    <row r="7" spans="1:254" s="240" customFormat="1" ht="101.25" customHeight="1">
      <c r="A7" s="244">
        <v>11305015</v>
      </c>
      <c r="B7" s="244" t="s">
        <v>46</v>
      </c>
      <c r="C7" s="244">
        <v>92</v>
      </c>
      <c r="D7" s="244">
        <v>91</v>
      </c>
      <c r="E7" s="244">
        <v>90</v>
      </c>
      <c r="F7" s="244"/>
      <c r="G7" s="244"/>
      <c r="H7" s="244"/>
      <c r="I7" s="244"/>
      <c r="J7" s="244">
        <f>(C7+D7+E7)/3*0.3</f>
        <v>27.3</v>
      </c>
      <c r="K7" s="246" t="s">
        <v>47</v>
      </c>
      <c r="L7" s="244">
        <v>8</v>
      </c>
      <c r="M7" s="244"/>
      <c r="N7" s="244"/>
      <c r="O7" s="246" t="s">
        <v>48</v>
      </c>
      <c r="P7" s="244" t="s">
        <v>49</v>
      </c>
      <c r="Q7" s="244"/>
      <c r="R7" s="248"/>
      <c r="S7" s="248">
        <v>51.3</v>
      </c>
      <c r="T7" s="244">
        <v>5</v>
      </c>
      <c r="U7" s="248" t="s">
        <v>45</v>
      </c>
      <c r="V7" s="248"/>
      <c r="W7" s="248"/>
      <c r="X7" s="248"/>
      <c r="Y7" s="248"/>
      <c r="Z7" s="248"/>
      <c r="AA7" s="248"/>
      <c r="AB7" s="248"/>
      <c r="AC7" s="248"/>
      <c r="AD7" s="248"/>
      <c r="AE7" s="248"/>
      <c r="AF7" s="248"/>
      <c r="AG7" s="248"/>
      <c r="AH7" s="248"/>
      <c r="AI7" s="248"/>
      <c r="AJ7" s="248"/>
      <c r="AK7" s="248"/>
      <c r="AL7" s="248"/>
      <c r="AM7" s="248"/>
      <c r="AN7" s="248"/>
      <c r="AO7" s="248"/>
      <c r="AP7" s="248"/>
      <c r="AQ7" s="248"/>
      <c r="AR7" s="248"/>
      <c r="AS7" s="248"/>
      <c r="AT7" s="248"/>
      <c r="AU7" s="248"/>
      <c r="AV7" s="248"/>
      <c r="AW7" s="248"/>
      <c r="AX7" s="248"/>
      <c r="AY7" s="248"/>
      <c r="AZ7" s="248"/>
      <c r="BA7" s="248"/>
      <c r="BB7" s="248"/>
      <c r="BC7" s="248"/>
      <c r="BD7" s="248"/>
      <c r="BE7" s="248"/>
      <c r="BF7" s="248"/>
      <c r="BG7" s="248"/>
      <c r="BH7" s="248"/>
      <c r="BI7" s="248"/>
      <c r="BJ7" s="248"/>
      <c r="BK7" s="248"/>
      <c r="BL7" s="248"/>
      <c r="BM7" s="248"/>
      <c r="BN7" s="248"/>
      <c r="BO7" s="248"/>
      <c r="BP7" s="248"/>
      <c r="BQ7" s="248"/>
      <c r="BR7" s="248"/>
      <c r="BS7" s="248"/>
      <c r="BT7" s="248"/>
      <c r="BU7" s="248"/>
      <c r="BV7" s="248"/>
      <c r="BW7" s="248"/>
      <c r="BX7" s="248"/>
      <c r="BY7" s="248"/>
      <c r="BZ7" s="248"/>
      <c r="CA7" s="248"/>
      <c r="CB7" s="248"/>
      <c r="CC7" s="248"/>
      <c r="CD7" s="248"/>
      <c r="CE7" s="248"/>
      <c r="CF7" s="248"/>
      <c r="CG7" s="248"/>
      <c r="CH7" s="248"/>
      <c r="CI7" s="248"/>
      <c r="CJ7" s="248"/>
      <c r="CK7" s="248"/>
      <c r="CL7" s="248"/>
      <c r="CM7" s="248"/>
      <c r="CN7" s="248"/>
      <c r="CO7" s="248"/>
      <c r="CP7" s="248"/>
      <c r="CQ7" s="248"/>
      <c r="CR7" s="248"/>
      <c r="CS7" s="248"/>
      <c r="CT7" s="248"/>
      <c r="CU7" s="248"/>
      <c r="CV7" s="248"/>
      <c r="CW7" s="248"/>
      <c r="CX7" s="248"/>
      <c r="CY7" s="248"/>
      <c r="CZ7" s="248"/>
      <c r="DA7" s="248"/>
      <c r="DB7" s="248"/>
      <c r="DC7" s="248"/>
      <c r="DD7" s="248"/>
      <c r="DE7" s="248"/>
      <c r="DF7" s="248"/>
      <c r="DG7" s="248"/>
      <c r="DH7" s="248"/>
      <c r="DI7" s="248"/>
      <c r="DJ7" s="248"/>
      <c r="DK7" s="248"/>
      <c r="DL7" s="248"/>
      <c r="DM7" s="248"/>
      <c r="DN7" s="248"/>
      <c r="DO7" s="248"/>
      <c r="DP7" s="248"/>
      <c r="DQ7" s="248"/>
      <c r="DR7" s="248"/>
      <c r="DS7" s="248"/>
      <c r="DT7" s="248"/>
      <c r="DU7" s="248"/>
      <c r="DV7" s="248"/>
      <c r="DW7" s="248"/>
      <c r="DX7" s="248"/>
      <c r="DY7" s="248"/>
      <c r="DZ7" s="248"/>
      <c r="EA7" s="248"/>
      <c r="EB7" s="248"/>
      <c r="EC7" s="248"/>
      <c r="ED7" s="248"/>
      <c r="EE7" s="248"/>
      <c r="EF7" s="248"/>
      <c r="EG7" s="248"/>
      <c r="EH7" s="248"/>
      <c r="EI7" s="248"/>
      <c r="EJ7" s="248"/>
      <c r="EK7" s="248"/>
      <c r="EL7" s="248"/>
      <c r="EM7" s="248"/>
      <c r="EN7" s="248"/>
      <c r="EO7" s="248"/>
      <c r="EP7" s="248"/>
      <c r="EQ7" s="248"/>
      <c r="ER7" s="248"/>
      <c r="ES7" s="248"/>
      <c r="ET7" s="248"/>
      <c r="EU7" s="248"/>
      <c r="EV7" s="248"/>
      <c r="EW7" s="248"/>
      <c r="EX7" s="248"/>
      <c r="EY7" s="248"/>
      <c r="EZ7" s="248"/>
      <c r="FA7" s="248"/>
      <c r="FB7" s="248"/>
      <c r="FC7" s="248"/>
      <c r="FD7" s="248"/>
      <c r="FE7" s="248"/>
      <c r="FF7" s="248"/>
      <c r="FG7" s="248"/>
      <c r="FH7" s="248"/>
      <c r="FI7" s="248"/>
      <c r="FJ7" s="248"/>
      <c r="FK7" s="248"/>
      <c r="FL7" s="248"/>
      <c r="FM7" s="248"/>
      <c r="FN7" s="248"/>
      <c r="FO7" s="248"/>
      <c r="FP7" s="248"/>
      <c r="FQ7" s="248"/>
      <c r="FR7" s="248"/>
      <c r="FS7" s="248"/>
      <c r="FT7" s="248"/>
      <c r="FU7" s="248"/>
      <c r="FV7" s="248"/>
      <c r="FW7" s="248"/>
      <c r="FX7" s="248"/>
      <c r="FY7" s="248"/>
      <c r="FZ7" s="248"/>
      <c r="GA7" s="248"/>
      <c r="GB7" s="248"/>
      <c r="GC7" s="248"/>
      <c r="GD7" s="248"/>
      <c r="GE7" s="248"/>
      <c r="GF7" s="248"/>
      <c r="GG7" s="248"/>
      <c r="GH7" s="248"/>
      <c r="GI7" s="248"/>
      <c r="GJ7" s="248"/>
      <c r="GK7" s="248"/>
      <c r="GL7" s="248"/>
      <c r="GM7" s="248"/>
      <c r="GN7" s="248"/>
      <c r="GO7" s="248"/>
      <c r="GP7" s="248"/>
      <c r="GQ7" s="248"/>
      <c r="GR7" s="248"/>
      <c r="GS7" s="248"/>
      <c r="GT7" s="248"/>
      <c r="GU7" s="248"/>
      <c r="GV7" s="248"/>
      <c r="GW7" s="248"/>
      <c r="GX7" s="248"/>
      <c r="GY7" s="248"/>
      <c r="GZ7" s="248"/>
      <c r="HA7" s="248"/>
      <c r="HB7" s="248"/>
      <c r="HC7" s="248"/>
      <c r="HD7" s="248"/>
      <c r="HE7" s="248"/>
      <c r="HF7" s="248"/>
      <c r="HG7" s="248"/>
      <c r="HH7" s="248"/>
      <c r="HI7" s="248"/>
      <c r="HJ7" s="248"/>
      <c r="HK7" s="248"/>
      <c r="HL7" s="248"/>
      <c r="HM7" s="248"/>
      <c r="HN7" s="248"/>
      <c r="HO7" s="248"/>
      <c r="HP7" s="248"/>
      <c r="HQ7" s="248"/>
      <c r="HR7" s="248"/>
      <c r="HS7" s="248"/>
      <c r="HT7" s="248"/>
      <c r="HU7" s="248"/>
      <c r="HV7" s="248"/>
      <c r="HW7" s="248"/>
      <c r="HX7" s="248"/>
      <c r="HY7" s="248"/>
      <c r="HZ7" s="248"/>
      <c r="IA7" s="248"/>
      <c r="IB7" s="248"/>
      <c r="IC7" s="248"/>
      <c r="ID7" s="248"/>
      <c r="IE7" s="248"/>
      <c r="IF7" s="248"/>
      <c r="IG7" s="248"/>
      <c r="IH7" s="248"/>
      <c r="II7" s="248"/>
      <c r="IJ7" s="248"/>
      <c r="IK7" s="248"/>
      <c r="IL7" s="248"/>
      <c r="IM7" s="248"/>
      <c r="IN7" s="248"/>
      <c r="IO7" s="248"/>
      <c r="IP7" s="248"/>
      <c r="IQ7" s="248"/>
      <c r="IR7" s="248"/>
      <c r="IS7" s="248"/>
      <c r="IT7" s="248"/>
    </row>
    <row r="8" spans="1:254" s="240" customFormat="1" ht="120">
      <c r="A8" s="244">
        <v>11305010</v>
      </c>
      <c r="B8" s="244" t="s">
        <v>50</v>
      </c>
      <c r="C8" s="244">
        <v>90</v>
      </c>
      <c r="D8" s="244">
        <v>91</v>
      </c>
      <c r="E8" s="244">
        <v>92</v>
      </c>
      <c r="F8" s="244"/>
      <c r="G8" s="244"/>
      <c r="H8" s="244"/>
      <c r="I8" s="244"/>
      <c r="J8" s="244">
        <f>SUM(C8+D8+E8)/3*30%</f>
        <v>27.3</v>
      </c>
      <c r="K8" s="244" t="s">
        <v>51</v>
      </c>
      <c r="L8" s="244">
        <v>4</v>
      </c>
      <c r="M8" s="244"/>
      <c r="N8" s="244"/>
      <c r="O8" s="244" t="s">
        <v>52</v>
      </c>
      <c r="P8" s="244" t="s">
        <v>53</v>
      </c>
      <c r="Q8" s="244" t="s">
        <v>54</v>
      </c>
      <c r="R8" s="248">
        <v>8</v>
      </c>
      <c r="S8" s="248">
        <v>48.3</v>
      </c>
      <c r="T8" s="244">
        <v>6</v>
      </c>
      <c r="U8" s="248" t="s">
        <v>45</v>
      </c>
      <c r="V8" s="248"/>
      <c r="W8" s="248"/>
      <c r="X8" s="248"/>
      <c r="Y8" s="248"/>
      <c r="Z8" s="248"/>
      <c r="AA8" s="248"/>
      <c r="AB8" s="248"/>
      <c r="AC8" s="248"/>
      <c r="AD8" s="248"/>
      <c r="AE8" s="248"/>
      <c r="AF8" s="248"/>
      <c r="AG8" s="248"/>
      <c r="AH8" s="248"/>
      <c r="AI8" s="248"/>
      <c r="AJ8" s="248"/>
      <c r="AK8" s="248"/>
      <c r="AL8" s="248"/>
      <c r="AM8" s="248"/>
      <c r="AN8" s="248"/>
      <c r="AO8" s="248"/>
      <c r="AP8" s="248"/>
      <c r="AQ8" s="248"/>
      <c r="AR8" s="248"/>
      <c r="AS8" s="248"/>
      <c r="AT8" s="248"/>
      <c r="AU8" s="248"/>
      <c r="AV8" s="248"/>
      <c r="AW8" s="248"/>
      <c r="AX8" s="248"/>
      <c r="AY8" s="248"/>
      <c r="AZ8" s="248"/>
      <c r="BA8" s="248"/>
      <c r="BB8" s="248"/>
      <c r="BC8" s="248"/>
      <c r="BD8" s="248"/>
      <c r="BE8" s="248"/>
      <c r="BF8" s="248"/>
      <c r="BG8" s="248"/>
      <c r="BH8" s="248"/>
      <c r="BI8" s="248"/>
      <c r="BJ8" s="248"/>
      <c r="BK8" s="248"/>
      <c r="BL8" s="248"/>
      <c r="BM8" s="248"/>
      <c r="BN8" s="248"/>
      <c r="BO8" s="248"/>
      <c r="BP8" s="248"/>
      <c r="BQ8" s="248"/>
      <c r="BR8" s="248"/>
      <c r="BS8" s="248"/>
      <c r="BT8" s="248"/>
      <c r="BU8" s="248"/>
      <c r="BV8" s="248"/>
      <c r="BW8" s="248"/>
      <c r="BX8" s="248"/>
      <c r="BY8" s="248"/>
      <c r="BZ8" s="248"/>
      <c r="CA8" s="248"/>
      <c r="CB8" s="248"/>
      <c r="CC8" s="248"/>
      <c r="CD8" s="248"/>
      <c r="CE8" s="248"/>
      <c r="CF8" s="248"/>
      <c r="CG8" s="248"/>
      <c r="CH8" s="248"/>
      <c r="CI8" s="248"/>
      <c r="CJ8" s="248"/>
      <c r="CK8" s="248"/>
      <c r="CL8" s="248"/>
      <c r="CM8" s="248"/>
      <c r="CN8" s="248"/>
      <c r="CO8" s="248"/>
      <c r="CP8" s="248"/>
      <c r="CQ8" s="248"/>
      <c r="CR8" s="248"/>
      <c r="CS8" s="248"/>
      <c r="CT8" s="248"/>
      <c r="CU8" s="248"/>
      <c r="CV8" s="248"/>
      <c r="CW8" s="248"/>
      <c r="CX8" s="248"/>
      <c r="CY8" s="248"/>
      <c r="CZ8" s="248"/>
      <c r="DA8" s="248"/>
      <c r="DB8" s="248"/>
      <c r="DC8" s="248"/>
      <c r="DD8" s="248"/>
      <c r="DE8" s="248"/>
      <c r="DF8" s="248"/>
      <c r="DG8" s="248"/>
      <c r="DH8" s="248"/>
      <c r="DI8" s="248"/>
      <c r="DJ8" s="248"/>
      <c r="DK8" s="248"/>
      <c r="DL8" s="248"/>
      <c r="DM8" s="248"/>
      <c r="DN8" s="248"/>
      <c r="DO8" s="248"/>
      <c r="DP8" s="248"/>
      <c r="DQ8" s="248"/>
      <c r="DR8" s="248"/>
      <c r="DS8" s="248"/>
      <c r="DT8" s="248"/>
      <c r="DU8" s="248"/>
      <c r="DV8" s="248"/>
      <c r="DW8" s="248"/>
      <c r="DX8" s="248"/>
      <c r="DY8" s="248"/>
      <c r="DZ8" s="248"/>
      <c r="EA8" s="248"/>
      <c r="EB8" s="248"/>
      <c r="EC8" s="248"/>
      <c r="ED8" s="248"/>
      <c r="EE8" s="248"/>
      <c r="EF8" s="248"/>
      <c r="EG8" s="248"/>
      <c r="EH8" s="248"/>
      <c r="EI8" s="248"/>
      <c r="EJ8" s="248"/>
      <c r="EK8" s="248"/>
      <c r="EL8" s="248"/>
      <c r="EM8" s="248"/>
      <c r="EN8" s="248"/>
      <c r="EO8" s="248"/>
      <c r="EP8" s="248"/>
      <c r="EQ8" s="248"/>
      <c r="ER8" s="248"/>
      <c r="ES8" s="248"/>
      <c r="ET8" s="248"/>
      <c r="EU8" s="248"/>
      <c r="EV8" s="248"/>
      <c r="EW8" s="248"/>
      <c r="EX8" s="248"/>
      <c r="EY8" s="248"/>
      <c r="EZ8" s="248"/>
      <c r="FA8" s="248"/>
      <c r="FB8" s="248"/>
      <c r="FC8" s="248"/>
      <c r="FD8" s="248"/>
      <c r="FE8" s="248"/>
      <c r="FF8" s="248"/>
      <c r="FG8" s="248"/>
      <c r="FH8" s="248"/>
      <c r="FI8" s="248"/>
      <c r="FJ8" s="248"/>
      <c r="FK8" s="248"/>
      <c r="FL8" s="248"/>
      <c r="FM8" s="248"/>
      <c r="FN8" s="248"/>
      <c r="FO8" s="248"/>
      <c r="FP8" s="248"/>
      <c r="FQ8" s="248"/>
      <c r="FR8" s="248"/>
      <c r="FS8" s="248"/>
      <c r="FT8" s="248"/>
      <c r="FU8" s="248"/>
      <c r="FV8" s="248"/>
      <c r="FW8" s="248"/>
      <c r="FX8" s="248"/>
      <c r="FY8" s="248"/>
      <c r="FZ8" s="248"/>
      <c r="GA8" s="248"/>
      <c r="GB8" s="248"/>
      <c r="GC8" s="248"/>
      <c r="GD8" s="248"/>
      <c r="GE8" s="248"/>
      <c r="GF8" s="248"/>
      <c r="GG8" s="248"/>
      <c r="GH8" s="248"/>
      <c r="GI8" s="248"/>
      <c r="GJ8" s="248"/>
      <c r="GK8" s="248"/>
      <c r="GL8" s="248"/>
      <c r="GM8" s="248"/>
      <c r="GN8" s="248"/>
      <c r="GO8" s="248"/>
      <c r="GP8" s="248"/>
      <c r="GQ8" s="248"/>
      <c r="GR8" s="248"/>
      <c r="GS8" s="248"/>
      <c r="GT8" s="248"/>
      <c r="GU8" s="248"/>
      <c r="GV8" s="248"/>
      <c r="GW8" s="248"/>
      <c r="GX8" s="248"/>
      <c r="GY8" s="248"/>
      <c r="GZ8" s="248"/>
      <c r="HA8" s="248"/>
      <c r="HB8" s="248"/>
      <c r="HC8" s="248"/>
      <c r="HD8" s="248"/>
      <c r="HE8" s="248"/>
      <c r="HF8" s="248"/>
      <c r="HG8" s="248"/>
      <c r="HH8" s="248"/>
      <c r="HI8" s="248"/>
      <c r="HJ8" s="248"/>
      <c r="HK8" s="248"/>
      <c r="HL8" s="248"/>
      <c r="HM8" s="248"/>
      <c r="HN8" s="248"/>
      <c r="HO8" s="248"/>
      <c r="HP8" s="248"/>
      <c r="HQ8" s="248"/>
      <c r="HR8" s="248"/>
      <c r="HS8" s="248"/>
      <c r="HT8" s="248"/>
      <c r="HU8" s="248"/>
      <c r="HV8" s="248"/>
      <c r="HW8" s="248"/>
      <c r="HX8" s="248"/>
      <c r="HY8" s="248"/>
      <c r="HZ8" s="248"/>
      <c r="IA8" s="248"/>
      <c r="IB8" s="248"/>
      <c r="IC8" s="248"/>
      <c r="ID8" s="248"/>
      <c r="IE8" s="248"/>
      <c r="IF8" s="248"/>
      <c r="IG8" s="248"/>
      <c r="IH8" s="248"/>
      <c r="II8" s="248"/>
      <c r="IJ8" s="248"/>
      <c r="IK8" s="248"/>
      <c r="IL8" s="248"/>
      <c r="IM8" s="248"/>
      <c r="IN8" s="248"/>
      <c r="IO8" s="248"/>
      <c r="IP8" s="248"/>
      <c r="IQ8" s="248"/>
      <c r="IR8" s="248"/>
      <c r="IS8" s="248"/>
      <c r="IT8" s="248"/>
    </row>
    <row r="9" spans="1:254" s="240" customFormat="1" ht="87" customHeight="1">
      <c r="A9" s="244">
        <v>11305017</v>
      </c>
      <c r="B9" s="244" t="s">
        <v>55</v>
      </c>
      <c r="C9" s="244">
        <v>92</v>
      </c>
      <c r="D9" s="244">
        <v>90</v>
      </c>
      <c r="E9" s="244">
        <v>90</v>
      </c>
      <c r="F9" s="244"/>
      <c r="G9" s="244"/>
      <c r="H9" s="244"/>
      <c r="I9" s="244"/>
      <c r="J9" s="244">
        <f>SUM(C9+D9+E9)/3*30%</f>
        <v>27.2</v>
      </c>
      <c r="K9" s="244" t="s">
        <v>56</v>
      </c>
      <c r="L9" s="244">
        <v>4</v>
      </c>
      <c r="M9" s="244"/>
      <c r="N9" s="244"/>
      <c r="O9" s="244" t="s">
        <v>57</v>
      </c>
      <c r="P9" s="244" t="s">
        <v>53</v>
      </c>
      <c r="Q9" s="244" t="s">
        <v>58</v>
      </c>
      <c r="R9" s="248">
        <v>8</v>
      </c>
      <c r="S9" s="248">
        <v>48.2</v>
      </c>
      <c r="T9" s="244">
        <v>7</v>
      </c>
      <c r="U9" s="248" t="s">
        <v>59</v>
      </c>
      <c r="V9" s="248"/>
      <c r="W9" s="248"/>
      <c r="X9" s="248"/>
      <c r="Y9" s="248"/>
      <c r="Z9" s="248"/>
      <c r="AA9" s="248"/>
      <c r="AB9" s="248"/>
      <c r="AC9" s="248"/>
      <c r="AD9" s="248"/>
      <c r="AE9" s="248"/>
      <c r="AF9" s="248"/>
      <c r="AG9" s="248"/>
      <c r="AH9" s="248"/>
      <c r="AI9" s="248"/>
      <c r="AJ9" s="248"/>
      <c r="AK9" s="248"/>
      <c r="AL9" s="248"/>
      <c r="AM9" s="248"/>
      <c r="AN9" s="248"/>
      <c r="AO9" s="248"/>
      <c r="AP9" s="248"/>
      <c r="AQ9" s="248"/>
      <c r="AR9" s="248"/>
      <c r="AS9" s="248"/>
      <c r="AT9" s="248"/>
      <c r="AU9" s="248"/>
      <c r="AV9" s="248"/>
      <c r="AW9" s="248"/>
      <c r="AX9" s="248"/>
      <c r="AY9" s="248"/>
      <c r="AZ9" s="248"/>
      <c r="BA9" s="248"/>
      <c r="BB9" s="248"/>
      <c r="BC9" s="248"/>
      <c r="BD9" s="248"/>
      <c r="BE9" s="248"/>
      <c r="BF9" s="248"/>
      <c r="BG9" s="248"/>
      <c r="BH9" s="248"/>
      <c r="BI9" s="248"/>
      <c r="BJ9" s="248"/>
      <c r="BK9" s="248"/>
      <c r="BL9" s="248"/>
      <c r="BM9" s="248"/>
      <c r="BN9" s="248"/>
      <c r="BO9" s="248"/>
      <c r="BP9" s="248"/>
      <c r="BQ9" s="248"/>
      <c r="BR9" s="248"/>
      <c r="BS9" s="248"/>
      <c r="BT9" s="248"/>
      <c r="BU9" s="248"/>
      <c r="BV9" s="248"/>
      <c r="BW9" s="248"/>
      <c r="BX9" s="248"/>
      <c r="BY9" s="248"/>
      <c r="BZ9" s="248"/>
      <c r="CA9" s="248"/>
      <c r="CB9" s="248"/>
      <c r="CC9" s="248"/>
      <c r="CD9" s="248"/>
      <c r="CE9" s="248"/>
      <c r="CF9" s="248"/>
      <c r="CG9" s="248"/>
      <c r="CH9" s="248"/>
      <c r="CI9" s="248"/>
      <c r="CJ9" s="248"/>
      <c r="CK9" s="248"/>
      <c r="CL9" s="248"/>
      <c r="CM9" s="248"/>
      <c r="CN9" s="248"/>
      <c r="CO9" s="248"/>
      <c r="CP9" s="248"/>
      <c r="CQ9" s="248"/>
      <c r="CR9" s="248"/>
      <c r="CS9" s="248"/>
      <c r="CT9" s="248"/>
      <c r="CU9" s="248"/>
      <c r="CV9" s="248"/>
      <c r="CW9" s="248"/>
      <c r="CX9" s="248"/>
      <c r="CY9" s="248"/>
      <c r="CZ9" s="248"/>
      <c r="DA9" s="248"/>
      <c r="DB9" s="248"/>
      <c r="DC9" s="248"/>
      <c r="DD9" s="248"/>
      <c r="DE9" s="248"/>
      <c r="DF9" s="248"/>
      <c r="DG9" s="248"/>
      <c r="DH9" s="248"/>
      <c r="DI9" s="248"/>
      <c r="DJ9" s="248"/>
      <c r="DK9" s="248"/>
      <c r="DL9" s="248"/>
      <c r="DM9" s="248"/>
      <c r="DN9" s="248"/>
      <c r="DO9" s="248"/>
      <c r="DP9" s="248"/>
      <c r="DQ9" s="248"/>
      <c r="DR9" s="248"/>
      <c r="DS9" s="248"/>
      <c r="DT9" s="248"/>
      <c r="DU9" s="248"/>
      <c r="DV9" s="248"/>
      <c r="DW9" s="248"/>
      <c r="DX9" s="248"/>
      <c r="DY9" s="248"/>
      <c r="DZ9" s="248"/>
      <c r="EA9" s="248"/>
      <c r="EB9" s="248"/>
      <c r="EC9" s="248"/>
      <c r="ED9" s="248"/>
      <c r="EE9" s="248"/>
      <c r="EF9" s="248"/>
      <c r="EG9" s="248"/>
      <c r="EH9" s="248"/>
      <c r="EI9" s="248"/>
      <c r="EJ9" s="248"/>
      <c r="EK9" s="248"/>
      <c r="EL9" s="248"/>
      <c r="EM9" s="248"/>
      <c r="EN9" s="248"/>
      <c r="EO9" s="248"/>
      <c r="EP9" s="248"/>
      <c r="EQ9" s="248"/>
      <c r="ER9" s="248"/>
      <c r="ES9" s="248"/>
      <c r="ET9" s="248"/>
      <c r="EU9" s="248"/>
      <c r="EV9" s="248"/>
      <c r="EW9" s="248"/>
      <c r="EX9" s="248"/>
      <c r="EY9" s="248"/>
      <c r="EZ9" s="248"/>
      <c r="FA9" s="248"/>
      <c r="FB9" s="248"/>
      <c r="FC9" s="248"/>
      <c r="FD9" s="248"/>
      <c r="FE9" s="248"/>
      <c r="FF9" s="248"/>
      <c r="FG9" s="248"/>
      <c r="FH9" s="248"/>
      <c r="FI9" s="248"/>
      <c r="FJ9" s="248"/>
      <c r="FK9" s="248"/>
      <c r="FL9" s="248"/>
      <c r="FM9" s="248"/>
      <c r="FN9" s="248"/>
      <c r="FO9" s="248"/>
      <c r="FP9" s="248"/>
      <c r="FQ9" s="248"/>
      <c r="FR9" s="248"/>
      <c r="FS9" s="248"/>
      <c r="FT9" s="248"/>
      <c r="FU9" s="248"/>
      <c r="FV9" s="248"/>
      <c r="FW9" s="248"/>
      <c r="FX9" s="248"/>
      <c r="FY9" s="248"/>
      <c r="FZ9" s="248"/>
      <c r="GA9" s="248"/>
      <c r="GB9" s="248"/>
      <c r="GC9" s="248"/>
      <c r="GD9" s="248"/>
      <c r="GE9" s="248"/>
      <c r="GF9" s="248"/>
      <c r="GG9" s="248"/>
      <c r="GH9" s="248"/>
      <c r="GI9" s="248"/>
      <c r="GJ9" s="248"/>
      <c r="GK9" s="248"/>
      <c r="GL9" s="248"/>
      <c r="GM9" s="248"/>
      <c r="GN9" s="248"/>
      <c r="GO9" s="248"/>
      <c r="GP9" s="248"/>
      <c r="GQ9" s="248"/>
      <c r="GR9" s="248"/>
      <c r="GS9" s="248"/>
      <c r="GT9" s="248"/>
      <c r="GU9" s="248"/>
      <c r="GV9" s="248"/>
      <c r="GW9" s="248"/>
      <c r="GX9" s="248"/>
      <c r="GY9" s="248"/>
      <c r="GZ9" s="248"/>
      <c r="HA9" s="248"/>
      <c r="HB9" s="248"/>
      <c r="HC9" s="248"/>
      <c r="HD9" s="248"/>
      <c r="HE9" s="248"/>
      <c r="HF9" s="248"/>
      <c r="HG9" s="248"/>
      <c r="HH9" s="248"/>
      <c r="HI9" s="248"/>
      <c r="HJ9" s="248"/>
      <c r="HK9" s="248"/>
      <c r="HL9" s="248"/>
      <c r="HM9" s="248"/>
      <c r="HN9" s="248"/>
      <c r="HO9" s="248"/>
      <c r="HP9" s="248"/>
      <c r="HQ9" s="248"/>
      <c r="HR9" s="248"/>
      <c r="HS9" s="248"/>
      <c r="HT9" s="248"/>
      <c r="HU9" s="248"/>
      <c r="HV9" s="248"/>
      <c r="HW9" s="248"/>
      <c r="HX9" s="248"/>
      <c r="HY9" s="248"/>
      <c r="HZ9" s="248"/>
      <c r="IA9" s="248"/>
      <c r="IB9" s="248"/>
      <c r="IC9" s="248"/>
      <c r="ID9" s="248"/>
      <c r="IE9" s="248"/>
      <c r="IF9" s="248"/>
      <c r="IG9" s="248"/>
      <c r="IH9" s="248"/>
      <c r="II9" s="248"/>
      <c r="IJ9" s="248"/>
      <c r="IK9" s="248"/>
      <c r="IL9" s="248"/>
      <c r="IM9" s="248"/>
      <c r="IN9" s="248"/>
      <c r="IO9" s="248"/>
      <c r="IP9" s="248"/>
      <c r="IQ9" s="248"/>
      <c r="IR9" s="248"/>
      <c r="IS9" s="248"/>
      <c r="IT9" s="248"/>
    </row>
    <row r="10" spans="1:254" s="240" customFormat="1" ht="36" hidden="1">
      <c r="A10" s="244">
        <v>11305007</v>
      </c>
      <c r="B10" s="244" t="s">
        <v>60</v>
      </c>
      <c r="C10" s="244">
        <v>92</v>
      </c>
      <c r="D10" s="244">
        <v>94</v>
      </c>
      <c r="E10" s="244">
        <v>92</v>
      </c>
      <c r="F10" s="244"/>
      <c r="G10" s="244"/>
      <c r="H10" s="244"/>
      <c r="I10" s="244"/>
      <c r="J10" s="244">
        <f>SUM(C10+D10+E10)/3*30%</f>
        <v>27.8</v>
      </c>
      <c r="K10" s="244"/>
      <c r="L10" s="244"/>
      <c r="M10" s="244"/>
      <c r="N10" s="244"/>
      <c r="O10" s="244" t="s">
        <v>61</v>
      </c>
      <c r="P10" s="244" t="s">
        <v>62</v>
      </c>
      <c r="Q10" s="244" t="s">
        <v>63</v>
      </c>
      <c r="R10" s="248">
        <v>6</v>
      </c>
      <c r="S10" s="248">
        <v>46.8</v>
      </c>
      <c r="T10" s="244">
        <v>8</v>
      </c>
      <c r="U10" s="248"/>
      <c r="V10" s="248"/>
      <c r="W10" s="248"/>
      <c r="X10" s="248"/>
      <c r="Y10" s="248"/>
      <c r="Z10" s="248"/>
      <c r="AA10" s="248"/>
      <c r="AB10" s="248"/>
      <c r="AC10" s="248"/>
      <c r="AD10" s="248"/>
      <c r="AE10" s="248"/>
      <c r="AF10" s="248"/>
      <c r="AG10" s="248"/>
      <c r="AH10" s="248"/>
      <c r="AI10" s="248"/>
      <c r="AJ10" s="248"/>
      <c r="AK10" s="248"/>
      <c r="AL10" s="248"/>
      <c r="AM10" s="248"/>
      <c r="AN10" s="248"/>
      <c r="AO10" s="248"/>
      <c r="AP10" s="248"/>
      <c r="AQ10" s="248"/>
      <c r="AR10" s="248"/>
      <c r="AS10" s="248"/>
      <c r="AT10" s="248"/>
      <c r="AU10" s="248"/>
      <c r="AV10" s="248"/>
      <c r="AW10" s="248"/>
      <c r="AX10" s="248"/>
      <c r="AY10" s="248"/>
      <c r="AZ10" s="248"/>
      <c r="BA10" s="248"/>
      <c r="BB10" s="248"/>
      <c r="BC10" s="248"/>
      <c r="BD10" s="248"/>
      <c r="BE10" s="248"/>
      <c r="BF10" s="248"/>
      <c r="BG10" s="248"/>
      <c r="BH10" s="248"/>
      <c r="BI10" s="248"/>
      <c r="BJ10" s="248"/>
      <c r="BK10" s="248"/>
      <c r="BL10" s="248"/>
      <c r="BM10" s="248"/>
      <c r="BN10" s="248"/>
      <c r="BO10" s="248"/>
      <c r="BP10" s="248"/>
      <c r="BQ10" s="248"/>
      <c r="BR10" s="248"/>
      <c r="BS10" s="248"/>
      <c r="BT10" s="248"/>
      <c r="BU10" s="248"/>
      <c r="BV10" s="248"/>
      <c r="BW10" s="248"/>
      <c r="BX10" s="248"/>
      <c r="BY10" s="248"/>
      <c r="BZ10" s="248"/>
      <c r="CA10" s="248"/>
      <c r="CB10" s="248"/>
      <c r="CC10" s="248"/>
      <c r="CD10" s="248"/>
      <c r="CE10" s="248"/>
      <c r="CF10" s="248"/>
      <c r="CG10" s="248"/>
      <c r="CH10" s="248"/>
      <c r="CI10" s="248"/>
      <c r="CJ10" s="248"/>
      <c r="CK10" s="248"/>
      <c r="CL10" s="248"/>
      <c r="CM10" s="248"/>
      <c r="CN10" s="248"/>
      <c r="CO10" s="248"/>
      <c r="CP10" s="248"/>
      <c r="CQ10" s="248"/>
      <c r="CR10" s="248"/>
      <c r="CS10" s="248"/>
      <c r="CT10" s="248"/>
      <c r="CU10" s="248"/>
      <c r="CV10" s="248"/>
      <c r="CW10" s="248"/>
      <c r="CX10" s="248"/>
      <c r="CY10" s="248"/>
      <c r="CZ10" s="248"/>
      <c r="DA10" s="248"/>
      <c r="DB10" s="248"/>
      <c r="DC10" s="248"/>
      <c r="DD10" s="248"/>
      <c r="DE10" s="248"/>
      <c r="DF10" s="248"/>
      <c r="DG10" s="248"/>
      <c r="DH10" s="248"/>
      <c r="DI10" s="248"/>
      <c r="DJ10" s="248"/>
      <c r="DK10" s="248"/>
      <c r="DL10" s="248"/>
      <c r="DM10" s="248"/>
      <c r="DN10" s="248"/>
      <c r="DO10" s="248"/>
      <c r="DP10" s="248"/>
      <c r="DQ10" s="248"/>
      <c r="DR10" s="248"/>
      <c r="DS10" s="248"/>
      <c r="DT10" s="248"/>
      <c r="DU10" s="248"/>
      <c r="DV10" s="248"/>
      <c r="DW10" s="248"/>
      <c r="DX10" s="248"/>
      <c r="DY10" s="248"/>
      <c r="DZ10" s="248"/>
      <c r="EA10" s="248"/>
      <c r="EB10" s="248"/>
      <c r="EC10" s="248"/>
      <c r="ED10" s="248"/>
      <c r="EE10" s="248"/>
      <c r="EF10" s="248"/>
      <c r="EG10" s="248"/>
      <c r="EH10" s="248"/>
      <c r="EI10" s="248"/>
      <c r="EJ10" s="248"/>
      <c r="EK10" s="248"/>
      <c r="EL10" s="248"/>
      <c r="EM10" s="248"/>
      <c r="EN10" s="248"/>
      <c r="EO10" s="248"/>
      <c r="EP10" s="248"/>
      <c r="EQ10" s="248"/>
      <c r="ER10" s="248"/>
      <c r="ES10" s="248"/>
      <c r="ET10" s="248"/>
      <c r="EU10" s="248"/>
      <c r="EV10" s="248"/>
      <c r="EW10" s="248"/>
      <c r="EX10" s="248"/>
      <c r="EY10" s="248"/>
      <c r="EZ10" s="248"/>
      <c r="FA10" s="248"/>
      <c r="FB10" s="248"/>
      <c r="FC10" s="248"/>
      <c r="FD10" s="248"/>
      <c r="FE10" s="248"/>
      <c r="FF10" s="248"/>
      <c r="FG10" s="248"/>
      <c r="FH10" s="248"/>
      <c r="FI10" s="248"/>
      <c r="FJ10" s="248"/>
      <c r="FK10" s="248"/>
      <c r="FL10" s="248"/>
      <c r="FM10" s="248"/>
      <c r="FN10" s="248"/>
      <c r="FO10" s="248"/>
      <c r="FP10" s="248"/>
      <c r="FQ10" s="248"/>
      <c r="FR10" s="248"/>
      <c r="FS10" s="248"/>
      <c r="FT10" s="248"/>
      <c r="FU10" s="248"/>
      <c r="FV10" s="248"/>
      <c r="FW10" s="248"/>
      <c r="FX10" s="248"/>
      <c r="FY10" s="248"/>
      <c r="FZ10" s="248"/>
      <c r="GA10" s="248"/>
      <c r="GB10" s="248"/>
      <c r="GC10" s="248"/>
      <c r="GD10" s="248"/>
      <c r="GE10" s="248"/>
      <c r="GF10" s="248"/>
      <c r="GG10" s="248"/>
      <c r="GH10" s="248"/>
      <c r="GI10" s="248"/>
      <c r="GJ10" s="248"/>
      <c r="GK10" s="248"/>
      <c r="GL10" s="248"/>
      <c r="GM10" s="248"/>
      <c r="GN10" s="248"/>
      <c r="GO10" s="248"/>
      <c r="GP10" s="248"/>
      <c r="GQ10" s="248"/>
      <c r="GR10" s="248"/>
      <c r="GS10" s="248"/>
      <c r="GT10" s="248"/>
      <c r="GU10" s="248"/>
      <c r="GV10" s="248"/>
      <c r="GW10" s="248"/>
      <c r="GX10" s="248"/>
      <c r="GY10" s="248"/>
      <c r="GZ10" s="248"/>
      <c r="HA10" s="248"/>
      <c r="HB10" s="248"/>
      <c r="HC10" s="248"/>
      <c r="HD10" s="248"/>
      <c r="HE10" s="248"/>
      <c r="HF10" s="248"/>
      <c r="HG10" s="248"/>
      <c r="HH10" s="248"/>
      <c r="HI10" s="248"/>
      <c r="HJ10" s="248"/>
      <c r="HK10" s="248"/>
      <c r="HL10" s="248"/>
      <c r="HM10" s="248"/>
      <c r="HN10" s="248"/>
      <c r="HO10" s="248"/>
      <c r="HP10" s="248"/>
      <c r="HQ10" s="248"/>
      <c r="HR10" s="248"/>
      <c r="HS10" s="248"/>
      <c r="HT10" s="248"/>
      <c r="HU10" s="248"/>
      <c r="HV10" s="248"/>
      <c r="HW10" s="248"/>
      <c r="HX10" s="248"/>
      <c r="HY10" s="248"/>
      <c r="HZ10" s="248"/>
      <c r="IA10" s="248"/>
      <c r="IB10" s="248"/>
      <c r="IC10" s="248"/>
      <c r="ID10" s="248"/>
      <c r="IE10" s="248"/>
      <c r="IF10" s="248"/>
      <c r="IG10" s="248"/>
      <c r="IH10" s="248"/>
      <c r="II10" s="248"/>
      <c r="IJ10" s="248"/>
      <c r="IK10" s="248"/>
      <c r="IL10" s="248"/>
      <c r="IM10" s="248"/>
      <c r="IN10" s="248"/>
      <c r="IO10" s="248"/>
      <c r="IP10" s="248"/>
      <c r="IQ10" s="248"/>
      <c r="IR10" s="248"/>
      <c r="IS10" s="248"/>
      <c r="IT10" s="248"/>
    </row>
    <row r="11" spans="1:254" s="240" customFormat="1" ht="279" hidden="1" customHeight="1">
      <c r="A11" s="244">
        <v>11305005</v>
      </c>
      <c r="B11" s="244" t="s">
        <v>64</v>
      </c>
      <c r="C11" s="244">
        <v>89</v>
      </c>
      <c r="D11" s="244">
        <v>92</v>
      </c>
      <c r="E11" s="244">
        <v>91</v>
      </c>
      <c r="F11" s="244"/>
      <c r="G11" s="244"/>
      <c r="H11" s="244"/>
      <c r="I11" s="244"/>
      <c r="J11" s="244">
        <f>SUM(C11+D11+E11)/3*30%</f>
        <v>27.2</v>
      </c>
      <c r="K11" s="244"/>
      <c r="L11" s="244"/>
      <c r="M11" s="244"/>
      <c r="N11" s="244"/>
      <c r="O11" s="244" t="s">
        <v>65</v>
      </c>
      <c r="P11" s="244">
        <v>5</v>
      </c>
      <c r="Q11" s="244" t="s">
        <v>66</v>
      </c>
      <c r="R11" s="248">
        <v>10</v>
      </c>
      <c r="S11" s="248">
        <f t="shared" ref="S11:S17" si="0">J11+L11+N11+P11+R11</f>
        <v>42.2</v>
      </c>
      <c r="T11" s="244">
        <v>10</v>
      </c>
      <c r="U11" s="248"/>
      <c r="V11" s="248"/>
      <c r="W11" s="248"/>
      <c r="X11" s="248"/>
      <c r="Y11" s="248"/>
      <c r="Z11" s="248"/>
      <c r="AA11" s="248"/>
      <c r="AB11" s="248"/>
      <c r="AC11" s="248"/>
      <c r="AD11" s="248"/>
      <c r="AE11" s="248"/>
      <c r="AF11" s="248"/>
      <c r="AG11" s="248"/>
      <c r="AH11" s="248"/>
      <c r="AI11" s="248"/>
      <c r="AJ11" s="248"/>
      <c r="AK11" s="248"/>
      <c r="AL11" s="248"/>
      <c r="AM11" s="248"/>
      <c r="AN11" s="248"/>
      <c r="AO11" s="248"/>
      <c r="AP11" s="248"/>
      <c r="AQ11" s="248"/>
      <c r="AR11" s="248"/>
      <c r="AS11" s="248"/>
      <c r="AT11" s="248"/>
      <c r="AU11" s="248"/>
      <c r="AV11" s="248"/>
      <c r="AW11" s="248"/>
      <c r="AX11" s="248"/>
      <c r="AY11" s="248"/>
      <c r="AZ11" s="248"/>
      <c r="BA11" s="248"/>
      <c r="BB11" s="248"/>
      <c r="BC11" s="248"/>
      <c r="BD11" s="248"/>
      <c r="BE11" s="248"/>
      <c r="BF11" s="248"/>
      <c r="BG11" s="248"/>
      <c r="BH11" s="248"/>
      <c r="BI11" s="248"/>
      <c r="BJ11" s="248"/>
      <c r="BK11" s="248"/>
      <c r="BL11" s="248"/>
      <c r="BM11" s="248"/>
      <c r="BN11" s="248"/>
      <c r="BO11" s="248"/>
      <c r="BP11" s="248"/>
      <c r="BQ11" s="248"/>
      <c r="BR11" s="248"/>
      <c r="BS11" s="248"/>
      <c r="BT11" s="248"/>
      <c r="BU11" s="248"/>
      <c r="BV11" s="248"/>
      <c r="BW11" s="248"/>
      <c r="BX11" s="248"/>
      <c r="BY11" s="248"/>
      <c r="BZ11" s="248"/>
      <c r="CA11" s="248"/>
      <c r="CB11" s="248"/>
      <c r="CC11" s="248"/>
      <c r="CD11" s="248"/>
      <c r="CE11" s="248"/>
      <c r="CF11" s="248"/>
      <c r="CG11" s="248"/>
      <c r="CH11" s="248"/>
      <c r="CI11" s="248"/>
      <c r="CJ11" s="248"/>
      <c r="CK11" s="248"/>
      <c r="CL11" s="248"/>
      <c r="CM11" s="248"/>
      <c r="CN11" s="248"/>
      <c r="CO11" s="248"/>
      <c r="CP11" s="248"/>
      <c r="CQ11" s="248"/>
      <c r="CR11" s="248"/>
      <c r="CS11" s="248"/>
      <c r="CT11" s="248"/>
      <c r="CU11" s="248"/>
      <c r="CV11" s="248"/>
      <c r="CW11" s="248"/>
      <c r="CX11" s="248"/>
      <c r="CY11" s="248"/>
      <c r="CZ11" s="248"/>
      <c r="DA11" s="248"/>
      <c r="DB11" s="248"/>
      <c r="DC11" s="248"/>
      <c r="DD11" s="248"/>
      <c r="DE11" s="248"/>
      <c r="DF11" s="248"/>
      <c r="DG11" s="248"/>
      <c r="DH11" s="248"/>
      <c r="DI11" s="248"/>
      <c r="DJ11" s="248"/>
      <c r="DK11" s="248"/>
      <c r="DL11" s="248"/>
      <c r="DM11" s="248"/>
      <c r="DN11" s="248"/>
      <c r="DO11" s="248"/>
      <c r="DP11" s="248"/>
      <c r="DQ11" s="248"/>
      <c r="DR11" s="248"/>
      <c r="DS11" s="248"/>
      <c r="DT11" s="248"/>
      <c r="DU11" s="248"/>
      <c r="DV11" s="248"/>
      <c r="DW11" s="248"/>
      <c r="DX11" s="248"/>
      <c r="DY11" s="248"/>
      <c r="DZ11" s="248"/>
      <c r="EA11" s="248"/>
      <c r="EB11" s="248"/>
      <c r="EC11" s="248"/>
      <c r="ED11" s="248"/>
      <c r="EE11" s="248"/>
      <c r="EF11" s="248"/>
      <c r="EG11" s="248"/>
      <c r="EH11" s="248"/>
      <c r="EI11" s="248"/>
      <c r="EJ11" s="248"/>
      <c r="EK11" s="248"/>
      <c r="EL11" s="248"/>
      <c r="EM11" s="248"/>
      <c r="EN11" s="248"/>
      <c r="EO11" s="248"/>
      <c r="EP11" s="248"/>
      <c r="EQ11" s="248"/>
      <c r="ER11" s="248"/>
      <c r="ES11" s="248"/>
      <c r="ET11" s="248"/>
      <c r="EU11" s="248"/>
      <c r="EV11" s="248"/>
      <c r="EW11" s="248"/>
      <c r="EX11" s="248"/>
      <c r="EY11" s="248"/>
      <c r="EZ11" s="248"/>
      <c r="FA11" s="248"/>
      <c r="FB11" s="248"/>
      <c r="FC11" s="248"/>
      <c r="FD11" s="248"/>
      <c r="FE11" s="248"/>
      <c r="FF11" s="248"/>
      <c r="FG11" s="248"/>
      <c r="FH11" s="248"/>
      <c r="FI11" s="248"/>
      <c r="FJ11" s="248"/>
      <c r="FK11" s="248"/>
      <c r="FL11" s="248"/>
      <c r="FM11" s="248"/>
      <c r="FN11" s="248"/>
      <c r="FO11" s="248"/>
      <c r="FP11" s="248"/>
      <c r="FQ11" s="248"/>
      <c r="FR11" s="248"/>
      <c r="FS11" s="248"/>
      <c r="FT11" s="248"/>
      <c r="FU11" s="248"/>
      <c r="FV11" s="248"/>
      <c r="FW11" s="248"/>
      <c r="FX11" s="248"/>
      <c r="FY11" s="248"/>
      <c r="FZ11" s="248"/>
      <c r="GA11" s="248"/>
      <c r="GB11" s="248"/>
      <c r="GC11" s="248"/>
      <c r="GD11" s="248"/>
      <c r="GE11" s="248"/>
      <c r="GF11" s="248"/>
      <c r="GG11" s="248"/>
      <c r="GH11" s="248"/>
      <c r="GI11" s="248"/>
      <c r="GJ11" s="248"/>
      <c r="GK11" s="248"/>
      <c r="GL11" s="248"/>
      <c r="GM11" s="248"/>
      <c r="GN11" s="248"/>
      <c r="GO11" s="248"/>
      <c r="GP11" s="248"/>
      <c r="GQ11" s="248"/>
      <c r="GR11" s="248"/>
      <c r="GS11" s="248"/>
      <c r="GT11" s="248"/>
      <c r="GU11" s="248"/>
      <c r="GV11" s="248"/>
      <c r="GW11" s="248"/>
      <c r="GX11" s="248"/>
      <c r="GY11" s="248"/>
      <c r="GZ11" s="248"/>
      <c r="HA11" s="248"/>
      <c r="HB11" s="248"/>
      <c r="HC11" s="248"/>
      <c r="HD11" s="248"/>
      <c r="HE11" s="248"/>
      <c r="HF11" s="248"/>
      <c r="HG11" s="248"/>
      <c r="HH11" s="248"/>
      <c r="HI11" s="248"/>
      <c r="HJ11" s="248"/>
      <c r="HK11" s="248"/>
      <c r="HL11" s="248"/>
      <c r="HM11" s="248"/>
      <c r="HN11" s="248"/>
      <c r="HO11" s="248"/>
      <c r="HP11" s="248"/>
      <c r="HQ11" s="248"/>
      <c r="HR11" s="248"/>
      <c r="HS11" s="248"/>
      <c r="HT11" s="248"/>
      <c r="HU11" s="248"/>
      <c r="HV11" s="248"/>
      <c r="HW11" s="248"/>
      <c r="HX11" s="248"/>
      <c r="HY11" s="248"/>
      <c r="HZ11" s="248"/>
      <c r="IA11" s="248"/>
      <c r="IB11" s="248"/>
      <c r="IC11" s="248"/>
      <c r="ID11" s="248"/>
      <c r="IE11" s="248"/>
      <c r="IF11" s="248"/>
      <c r="IG11" s="248"/>
      <c r="IH11" s="248"/>
      <c r="II11" s="248"/>
      <c r="IJ11" s="248"/>
      <c r="IK11" s="248"/>
      <c r="IL11" s="248"/>
      <c r="IM11" s="248"/>
      <c r="IN11" s="248"/>
      <c r="IO11" s="248"/>
      <c r="IP11" s="248"/>
      <c r="IQ11" s="248"/>
      <c r="IR11" s="248"/>
      <c r="IS11" s="248"/>
      <c r="IT11" s="248"/>
    </row>
    <row r="12" spans="1:254" s="240" customFormat="1" ht="127.5" hidden="1" customHeight="1">
      <c r="A12" s="244">
        <v>11305002</v>
      </c>
      <c r="B12" s="244" t="s">
        <v>67</v>
      </c>
      <c r="C12" s="244">
        <v>85</v>
      </c>
      <c r="D12" s="244">
        <v>90</v>
      </c>
      <c r="E12" s="244">
        <v>86</v>
      </c>
      <c r="F12" s="244"/>
      <c r="G12" s="244"/>
      <c r="H12" s="244"/>
      <c r="I12" s="244"/>
      <c r="J12" s="244">
        <f>SUM(C12+D12+E12)/3*30%</f>
        <v>26.099999999999998</v>
      </c>
      <c r="K12" s="244"/>
      <c r="L12" s="244"/>
      <c r="M12" s="244"/>
      <c r="N12" s="244"/>
      <c r="O12" s="244" t="s">
        <v>68</v>
      </c>
      <c r="P12" s="244">
        <v>5</v>
      </c>
      <c r="Q12" s="244" t="s">
        <v>69</v>
      </c>
      <c r="R12" s="250">
        <v>10</v>
      </c>
      <c r="S12" s="248">
        <f>SUM(J12+L12+N12+P12+R12)</f>
        <v>41.099999999999994</v>
      </c>
      <c r="T12" s="244">
        <v>11</v>
      </c>
      <c r="U12" s="248"/>
      <c r="V12" s="248"/>
      <c r="W12" s="248"/>
      <c r="X12" s="248"/>
      <c r="Y12" s="248"/>
      <c r="Z12" s="248"/>
      <c r="AA12" s="248"/>
      <c r="AB12" s="248"/>
      <c r="AC12" s="248"/>
      <c r="AD12" s="248"/>
      <c r="AE12" s="248"/>
      <c r="AF12" s="248"/>
      <c r="AG12" s="248"/>
      <c r="AH12" s="248"/>
      <c r="AI12" s="248"/>
      <c r="AJ12" s="248"/>
      <c r="AK12" s="248"/>
      <c r="AL12" s="248"/>
      <c r="AM12" s="248"/>
      <c r="AN12" s="248"/>
      <c r="AO12" s="248"/>
      <c r="AP12" s="248"/>
      <c r="AQ12" s="248"/>
      <c r="AR12" s="248"/>
      <c r="AS12" s="248"/>
      <c r="AT12" s="248"/>
      <c r="AU12" s="248"/>
      <c r="AV12" s="248"/>
      <c r="AW12" s="248"/>
      <c r="AX12" s="248"/>
      <c r="AY12" s="248"/>
      <c r="AZ12" s="248"/>
      <c r="BA12" s="248"/>
      <c r="BB12" s="248"/>
      <c r="BC12" s="248"/>
      <c r="BD12" s="248"/>
      <c r="BE12" s="248"/>
      <c r="BF12" s="248"/>
      <c r="BG12" s="248"/>
      <c r="BH12" s="248"/>
      <c r="BI12" s="248"/>
      <c r="BJ12" s="248"/>
      <c r="BK12" s="248"/>
      <c r="BL12" s="248"/>
      <c r="BM12" s="248"/>
      <c r="BN12" s="248"/>
      <c r="BO12" s="248"/>
      <c r="BP12" s="248"/>
      <c r="BQ12" s="248"/>
      <c r="BR12" s="248"/>
      <c r="BS12" s="248"/>
      <c r="BT12" s="248"/>
      <c r="BU12" s="248"/>
      <c r="BV12" s="248"/>
      <c r="BW12" s="248"/>
      <c r="BX12" s="248"/>
      <c r="BY12" s="248"/>
      <c r="BZ12" s="248"/>
      <c r="CA12" s="248"/>
      <c r="CB12" s="248"/>
      <c r="CC12" s="248"/>
      <c r="CD12" s="248"/>
      <c r="CE12" s="248"/>
      <c r="CF12" s="248"/>
      <c r="CG12" s="248"/>
      <c r="CH12" s="248"/>
      <c r="CI12" s="248"/>
      <c r="CJ12" s="248"/>
      <c r="CK12" s="248"/>
      <c r="CL12" s="248"/>
      <c r="CM12" s="248"/>
      <c r="CN12" s="248"/>
      <c r="CO12" s="248"/>
      <c r="CP12" s="248"/>
      <c r="CQ12" s="248"/>
      <c r="CR12" s="248"/>
      <c r="CS12" s="248"/>
      <c r="CT12" s="248"/>
      <c r="CU12" s="248"/>
      <c r="CV12" s="248"/>
      <c r="CW12" s="248"/>
      <c r="CX12" s="248"/>
      <c r="CY12" s="248"/>
      <c r="CZ12" s="248"/>
      <c r="DA12" s="248"/>
      <c r="DB12" s="248"/>
      <c r="DC12" s="248"/>
      <c r="DD12" s="248"/>
      <c r="DE12" s="248"/>
      <c r="DF12" s="248"/>
      <c r="DG12" s="248"/>
      <c r="DH12" s="248"/>
      <c r="DI12" s="248"/>
      <c r="DJ12" s="248"/>
      <c r="DK12" s="248"/>
      <c r="DL12" s="248"/>
      <c r="DM12" s="248"/>
      <c r="DN12" s="248"/>
      <c r="DO12" s="248"/>
      <c r="DP12" s="248"/>
      <c r="DQ12" s="248"/>
      <c r="DR12" s="248"/>
      <c r="DS12" s="248"/>
      <c r="DT12" s="248"/>
      <c r="DU12" s="248"/>
      <c r="DV12" s="248"/>
      <c r="DW12" s="248"/>
      <c r="DX12" s="248"/>
      <c r="DY12" s="248"/>
      <c r="DZ12" s="248"/>
      <c r="EA12" s="248"/>
      <c r="EB12" s="248"/>
      <c r="EC12" s="248"/>
      <c r="ED12" s="248"/>
      <c r="EE12" s="248"/>
      <c r="EF12" s="248"/>
      <c r="EG12" s="248"/>
      <c r="EH12" s="248"/>
      <c r="EI12" s="248"/>
      <c r="EJ12" s="248"/>
      <c r="EK12" s="248"/>
      <c r="EL12" s="248"/>
      <c r="EM12" s="248"/>
      <c r="EN12" s="248"/>
      <c r="EO12" s="248"/>
      <c r="EP12" s="248"/>
      <c r="EQ12" s="248"/>
      <c r="ER12" s="248"/>
      <c r="ES12" s="248"/>
      <c r="ET12" s="248"/>
      <c r="EU12" s="248"/>
      <c r="EV12" s="248"/>
      <c r="EW12" s="248"/>
      <c r="EX12" s="248"/>
      <c r="EY12" s="248"/>
      <c r="EZ12" s="248"/>
      <c r="FA12" s="248"/>
      <c r="FB12" s="248"/>
      <c r="FC12" s="248"/>
      <c r="FD12" s="248"/>
      <c r="FE12" s="248"/>
      <c r="FF12" s="248"/>
      <c r="FG12" s="248"/>
      <c r="FH12" s="248"/>
      <c r="FI12" s="248"/>
      <c r="FJ12" s="248"/>
      <c r="FK12" s="248"/>
      <c r="FL12" s="248"/>
      <c r="FM12" s="248"/>
      <c r="FN12" s="248"/>
      <c r="FO12" s="248"/>
      <c r="FP12" s="248"/>
      <c r="FQ12" s="248"/>
      <c r="FR12" s="248"/>
      <c r="FS12" s="248"/>
      <c r="FT12" s="248"/>
      <c r="FU12" s="248"/>
      <c r="FV12" s="248"/>
      <c r="FW12" s="248"/>
      <c r="FX12" s="248"/>
      <c r="FY12" s="248"/>
      <c r="FZ12" s="248"/>
      <c r="GA12" s="248"/>
      <c r="GB12" s="248"/>
      <c r="GC12" s="248"/>
      <c r="GD12" s="248"/>
      <c r="GE12" s="248"/>
      <c r="GF12" s="248"/>
      <c r="GG12" s="248"/>
      <c r="GH12" s="248"/>
      <c r="GI12" s="248"/>
      <c r="GJ12" s="248"/>
      <c r="GK12" s="248"/>
      <c r="GL12" s="248"/>
      <c r="GM12" s="248"/>
      <c r="GN12" s="248"/>
      <c r="GO12" s="248"/>
      <c r="GP12" s="248"/>
      <c r="GQ12" s="248"/>
      <c r="GR12" s="248"/>
      <c r="GS12" s="248"/>
      <c r="GT12" s="248"/>
      <c r="GU12" s="248"/>
      <c r="GV12" s="248"/>
      <c r="GW12" s="248"/>
      <c r="GX12" s="248"/>
      <c r="GY12" s="248"/>
      <c r="GZ12" s="248"/>
      <c r="HA12" s="248"/>
      <c r="HB12" s="248"/>
      <c r="HC12" s="248"/>
      <c r="HD12" s="248"/>
      <c r="HE12" s="248"/>
      <c r="HF12" s="248"/>
      <c r="HG12" s="248"/>
      <c r="HH12" s="248"/>
      <c r="HI12" s="248"/>
      <c r="HJ12" s="248"/>
      <c r="HK12" s="248"/>
      <c r="HL12" s="248"/>
      <c r="HM12" s="248"/>
      <c r="HN12" s="248"/>
      <c r="HO12" s="248"/>
      <c r="HP12" s="248"/>
      <c r="HQ12" s="248"/>
      <c r="HR12" s="248"/>
      <c r="HS12" s="248"/>
      <c r="HT12" s="248"/>
      <c r="HU12" s="248"/>
      <c r="HV12" s="248"/>
      <c r="HW12" s="248"/>
      <c r="HX12" s="248"/>
      <c r="HY12" s="248"/>
      <c r="HZ12" s="248"/>
      <c r="IA12" s="248"/>
      <c r="IB12" s="248"/>
      <c r="IC12" s="248"/>
      <c r="ID12" s="248"/>
      <c r="IE12" s="248"/>
      <c r="IF12" s="248"/>
      <c r="IG12" s="248"/>
      <c r="IH12" s="248"/>
      <c r="II12" s="248"/>
      <c r="IJ12" s="248"/>
      <c r="IK12" s="248"/>
      <c r="IL12" s="248"/>
      <c r="IM12" s="248"/>
      <c r="IN12" s="248"/>
      <c r="IO12" s="248"/>
      <c r="IP12" s="248"/>
      <c r="IQ12" s="248"/>
      <c r="IR12" s="248"/>
      <c r="IS12" s="248"/>
      <c r="IT12" s="248"/>
    </row>
    <row r="13" spans="1:254" s="240" customFormat="1" ht="51" hidden="1" customHeight="1">
      <c r="A13" s="244">
        <v>11305014</v>
      </c>
      <c r="B13" s="244" t="s">
        <v>70</v>
      </c>
      <c r="C13" s="244">
        <v>92</v>
      </c>
      <c r="D13" s="244">
        <v>92</v>
      </c>
      <c r="E13" s="244">
        <v>95</v>
      </c>
      <c r="F13" s="244"/>
      <c r="G13" s="244"/>
      <c r="H13" s="244"/>
      <c r="I13" s="244"/>
      <c r="J13" s="244">
        <f>(C13+D13+E13)/3*0.3</f>
        <v>27.9</v>
      </c>
      <c r="K13" s="244"/>
      <c r="L13" s="244"/>
      <c r="M13" s="244" t="s">
        <v>71</v>
      </c>
      <c r="N13" s="244">
        <v>8</v>
      </c>
      <c r="O13" s="244" t="s">
        <v>72</v>
      </c>
      <c r="P13" s="244">
        <v>5</v>
      </c>
      <c r="Q13" s="244"/>
      <c r="R13" s="248"/>
      <c r="S13" s="248">
        <f>SUM(J13+L13+N13+P13+R13)</f>
        <v>40.9</v>
      </c>
      <c r="T13" s="244">
        <v>12</v>
      </c>
      <c r="U13" s="248"/>
      <c r="V13" s="248"/>
      <c r="W13" s="248"/>
      <c r="X13" s="248"/>
      <c r="Y13" s="248"/>
      <c r="Z13" s="248"/>
      <c r="AA13" s="248"/>
      <c r="AB13" s="248"/>
      <c r="AC13" s="248"/>
      <c r="AD13" s="248"/>
      <c r="AE13" s="248"/>
      <c r="AF13" s="248"/>
      <c r="AG13" s="248"/>
      <c r="AH13" s="248"/>
      <c r="AI13" s="248"/>
      <c r="AJ13" s="248"/>
      <c r="AK13" s="248"/>
      <c r="AL13" s="248"/>
      <c r="AM13" s="248"/>
      <c r="AN13" s="248"/>
      <c r="AO13" s="248"/>
      <c r="AP13" s="248"/>
      <c r="AQ13" s="248"/>
      <c r="AR13" s="248"/>
      <c r="AS13" s="248"/>
      <c r="AT13" s="248"/>
      <c r="AU13" s="248"/>
      <c r="AV13" s="248"/>
      <c r="AW13" s="248"/>
      <c r="AX13" s="248"/>
      <c r="AY13" s="248"/>
      <c r="AZ13" s="248"/>
      <c r="BA13" s="248"/>
      <c r="BB13" s="248"/>
      <c r="BC13" s="248"/>
      <c r="BD13" s="248"/>
      <c r="BE13" s="248"/>
      <c r="BF13" s="248"/>
      <c r="BG13" s="248"/>
      <c r="BH13" s="248"/>
      <c r="BI13" s="248"/>
      <c r="BJ13" s="248"/>
      <c r="BK13" s="248"/>
      <c r="BL13" s="248"/>
      <c r="BM13" s="248"/>
      <c r="BN13" s="248"/>
      <c r="BO13" s="248"/>
      <c r="BP13" s="248"/>
      <c r="BQ13" s="248"/>
      <c r="BR13" s="248"/>
      <c r="BS13" s="248"/>
      <c r="BT13" s="248"/>
      <c r="BU13" s="248"/>
      <c r="BV13" s="248"/>
      <c r="BW13" s="248"/>
      <c r="BX13" s="248"/>
      <c r="BY13" s="248"/>
      <c r="BZ13" s="248"/>
      <c r="CA13" s="248"/>
      <c r="CB13" s="248"/>
      <c r="CC13" s="248"/>
      <c r="CD13" s="248"/>
      <c r="CE13" s="248"/>
      <c r="CF13" s="248"/>
      <c r="CG13" s="248"/>
      <c r="CH13" s="248"/>
      <c r="CI13" s="248"/>
      <c r="CJ13" s="248"/>
      <c r="CK13" s="248"/>
      <c r="CL13" s="248"/>
      <c r="CM13" s="248"/>
      <c r="CN13" s="248"/>
      <c r="CO13" s="248"/>
      <c r="CP13" s="248"/>
      <c r="CQ13" s="248"/>
      <c r="CR13" s="248"/>
      <c r="CS13" s="248"/>
      <c r="CT13" s="248"/>
      <c r="CU13" s="248"/>
      <c r="CV13" s="248"/>
      <c r="CW13" s="248"/>
      <c r="CX13" s="248"/>
      <c r="CY13" s="248"/>
      <c r="CZ13" s="248"/>
      <c r="DA13" s="248"/>
      <c r="DB13" s="248"/>
      <c r="DC13" s="248"/>
      <c r="DD13" s="248"/>
      <c r="DE13" s="248"/>
      <c r="DF13" s="248"/>
      <c r="DG13" s="248"/>
      <c r="DH13" s="248"/>
      <c r="DI13" s="248"/>
      <c r="DJ13" s="248"/>
      <c r="DK13" s="248"/>
      <c r="DL13" s="248"/>
      <c r="DM13" s="248"/>
      <c r="DN13" s="248"/>
      <c r="DO13" s="248"/>
      <c r="DP13" s="248"/>
      <c r="DQ13" s="248"/>
      <c r="DR13" s="248"/>
      <c r="DS13" s="248"/>
      <c r="DT13" s="248"/>
      <c r="DU13" s="248"/>
      <c r="DV13" s="248"/>
      <c r="DW13" s="248"/>
      <c r="DX13" s="248"/>
      <c r="DY13" s="248"/>
      <c r="DZ13" s="248"/>
      <c r="EA13" s="248"/>
      <c r="EB13" s="248"/>
      <c r="EC13" s="248"/>
      <c r="ED13" s="248"/>
      <c r="EE13" s="248"/>
      <c r="EF13" s="248"/>
      <c r="EG13" s="248"/>
      <c r="EH13" s="248"/>
      <c r="EI13" s="248"/>
      <c r="EJ13" s="248"/>
      <c r="EK13" s="248"/>
      <c r="EL13" s="248"/>
      <c r="EM13" s="248"/>
      <c r="EN13" s="248"/>
      <c r="EO13" s="248"/>
      <c r="EP13" s="248"/>
      <c r="EQ13" s="248"/>
      <c r="ER13" s="248"/>
      <c r="ES13" s="248"/>
      <c r="ET13" s="248"/>
      <c r="EU13" s="248"/>
      <c r="EV13" s="248"/>
      <c r="EW13" s="248"/>
      <c r="EX13" s="248"/>
      <c r="EY13" s="248"/>
      <c r="EZ13" s="248"/>
      <c r="FA13" s="248"/>
      <c r="FB13" s="248"/>
      <c r="FC13" s="248"/>
      <c r="FD13" s="248"/>
      <c r="FE13" s="248"/>
      <c r="FF13" s="248"/>
      <c r="FG13" s="248"/>
      <c r="FH13" s="248"/>
      <c r="FI13" s="248"/>
      <c r="FJ13" s="248"/>
      <c r="FK13" s="248"/>
      <c r="FL13" s="248"/>
      <c r="FM13" s="248"/>
      <c r="FN13" s="248"/>
      <c r="FO13" s="248"/>
      <c r="FP13" s="248"/>
      <c r="FQ13" s="248"/>
      <c r="FR13" s="248"/>
      <c r="FS13" s="248"/>
      <c r="FT13" s="248"/>
      <c r="FU13" s="248"/>
      <c r="FV13" s="248"/>
      <c r="FW13" s="248"/>
      <c r="FX13" s="248"/>
      <c r="FY13" s="248"/>
      <c r="FZ13" s="248"/>
      <c r="GA13" s="248"/>
      <c r="GB13" s="248"/>
      <c r="GC13" s="248"/>
      <c r="GD13" s="248"/>
      <c r="GE13" s="248"/>
      <c r="GF13" s="248"/>
      <c r="GG13" s="248"/>
      <c r="GH13" s="248"/>
      <c r="GI13" s="248"/>
      <c r="GJ13" s="248"/>
      <c r="GK13" s="248"/>
      <c r="GL13" s="248"/>
      <c r="GM13" s="248"/>
      <c r="GN13" s="248"/>
      <c r="GO13" s="248"/>
      <c r="GP13" s="248"/>
      <c r="GQ13" s="248"/>
      <c r="GR13" s="248"/>
      <c r="GS13" s="248"/>
      <c r="GT13" s="248"/>
      <c r="GU13" s="248"/>
      <c r="GV13" s="248"/>
      <c r="GW13" s="248"/>
      <c r="GX13" s="248"/>
      <c r="GY13" s="248"/>
      <c r="GZ13" s="248"/>
      <c r="HA13" s="248"/>
      <c r="HB13" s="248"/>
      <c r="HC13" s="248"/>
      <c r="HD13" s="248"/>
      <c r="HE13" s="248"/>
      <c r="HF13" s="248"/>
      <c r="HG13" s="248"/>
      <c r="HH13" s="248"/>
      <c r="HI13" s="248"/>
      <c r="HJ13" s="248"/>
      <c r="HK13" s="248"/>
      <c r="HL13" s="248"/>
      <c r="HM13" s="248"/>
      <c r="HN13" s="248"/>
      <c r="HO13" s="248"/>
      <c r="HP13" s="248"/>
      <c r="HQ13" s="248"/>
      <c r="HR13" s="248"/>
      <c r="HS13" s="248"/>
      <c r="HT13" s="248"/>
      <c r="HU13" s="248"/>
      <c r="HV13" s="248"/>
      <c r="HW13" s="248"/>
      <c r="HX13" s="248"/>
      <c r="HY13" s="248"/>
      <c r="HZ13" s="248"/>
      <c r="IA13" s="248"/>
      <c r="IB13" s="248"/>
      <c r="IC13" s="248"/>
      <c r="ID13" s="248"/>
      <c r="IE13" s="248"/>
      <c r="IF13" s="248"/>
      <c r="IG13" s="248"/>
      <c r="IH13" s="248"/>
      <c r="II13" s="248"/>
      <c r="IJ13" s="248"/>
      <c r="IK13" s="248"/>
      <c r="IL13" s="248"/>
      <c r="IM13" s="248"/>
      <c r="IN13" s="248"/>
      <c r="IO13" s="248"/>
      <c r="IP13" s="248"/>
      <c r="IQ13" s="248"/>
      <c r="IR13" s="248"/>
      <c r="IS13" s="248"/>
      <c r="IT13" s="248"/>
    </row>
    <row r="14" spans="1:254" s="240" customFormat="1" ht="24" hidden="1">
      <c r="A14" s="244">
        <v>11305006</v>
      </c>
      <c r="B14" s="244" t="s">
        <v>73</v>
      </c>
      <c r="C14" s="244">
        <v>90</v>
      </c>
      <c r="D14" s="244">
        <v>92</v>
      </c>
      <c r="E14" s="244">
        <v>94</v>
      </c>
      <c r="F14" s="244"/>
      <c r="G14" s="244"/>
      <c r="H14" s="244"/>
      <c r="I14" s="244"/>
      <c r="J14" s="244">
        <f>SUM(C14+D14+E14)/3*30%</f>
        <v>27.599999999999998</v>
      </c>
      <c r="K14" s="244"/>
      <c r="L14" s="244"/>
      <c r="M14" s="244"/>
      <c r="N14" s="244"/>
      <c r="O14" s="244" t="s">
        <v>74</v>
      </c>
      <c r="P14" s="244">
        <v>5</v>
      </c>
      <c r="Q14" s="244" t="s">
        <v>75</v>
      </c>
      <c r="R14" s="248">
        <v>8</v>
      </c>
      <c r="S14" s="248">
        <f t="shared" si="0"/>
        <v>40.599999999999994</v>
      </c>
      <c r="T14" s="244">
        <v>13</v>
      </c>
      <c r="U14" s="248"/>
      <c r="V14" s="248"/>
      <c r="W14" s="248"/>
      <c r="X14" s="248"/>
      <c r="Y14" s="248"/>
      <c r="Z14" s="248"/>
      <c r="AA14" s="248"/>
      <c r="AB14" s="248"/>
      <c r="AC14" s="248"/>
      <c r="AD14" s="248"/>
      <c r="AE14" s="248"/>
      <c r="AF14" s="248"/>
      <c r="AG14" s="248"/>
      <c r="AH14" s="248"/>
      <c r="AI14" s="248"/>
      <c r="AJ14" s="248"/>
      <c r="AK14" s="248"/>
      <c r="AL14" s="248"/>
      <c r="AM14" s="248"/>
      <c r="AN14" s="248"/>
      <c r="AO14" s="248"/>
      <c r="AP14" s="248"/>
      <c r="AQ14" s="248"/>
      <c r="AR14" s="248"/>
      <c r="AS14" s="248"/>
      <c r="AT14" s="248"/>
      <c r="AU14" s="248"/>
      <c r="AV14" s="248"/>
      <c r="AW14" s="248"/>
      <c r="AX14" s="248"/>
      <c r="AY14" s="248"/>
      <c r="AZ14" s="248"/>
      <c r="BA14" s="248"/>
      <c r="BB14" s="248"/>
      <c r="BC14" s="248"/>
      <c r="BD14" s="248"/>
      <c r="BE14" s="248"/>
      <c r="BF14" s="248"/>
      <c r="BG14" s="248"/>
      <c r="BH14" s="248"/>
      <c r="BI14" s="248"/>
      <c r="BJ14" s="248"/>
      <c r="BK14" s="248"/>
      <c r="BL14" s="248"/>
      <c r="BM14" s="248"/>
      <c r="BN14" s="248"/>
      <c r="BO14" s="248"/>
      <c r="BP14" s="248"/>
      <c r="BQ14" s="248"/>
      <c r="BR14" s="248"/>
      <c r="BS14" s="248"/>
      <c r="BT14" s="248"/>
      <c r="BU14" s="248"/>
      <c r="BV14" s="248"/>
      <c r="BW14" s="248"/>
      <c r="BX14" s="248"/>
      <c r="BY14" s="248"/>
      <c r="BZ14" s="248"/>
      <c r="CA14" s="248"/>
      <c r="CB14" s="248"/>
      <c r="CC14" s="248"/>
      <c r="CD14" s="248"/>
      <c r="CE14" s="248"/>
      <c r="CF14" s="248"/>
      <c r="CG14" s="248"/>
      <c r="CH14" s="248"/>
      <c r="CI14" s="248"/>
      <c r="CJ14" s="248"/>
      <c r="CK14" s="248"/>
      <c r="CL14" s="248"/>
      <c r="CM14" s="248"/>
      <c r="CN14" s="248"/>
      <c r="CO14" s="248"/>
      <c r="CP14" s="248"/>
      <c r="CQ14" s="248"/>
      <c r="CR14" s="248"/>
      <c r="CS14" s="248"/>
      <c r="CT14" s="248"/>
      <c r="CU14" s="248"/>
      <c r="CV14" s="248"/>
      <c r="CW14" s="248"/>
      <c r="CX14" s="248"/>
      <c r="CY14" s="248"/>
      <c r="CZ14" s="248"/>
      <c r="DA14" s="248"/>
      <c r="DB14" s="248"/>
      <c r="DC14" s="248"/>
      <c r="DD14" s="248"/>
      <c r="DE14" s="248"/>
      <c r="DF14" s="248"/>
      <c r="DG14" s="248"/>
      <c r="DH14" s="248"/>
      <c r="DI14" s="248"/>
      <c r="DJ14" s="248"/>
      <c r="DK14" s="248"/>
      <c r="DL14" s="248"/>
      <c r="DM14" s="248"/>
      <c r="DN14" s="248"/>
      <c r="DO14" s="248"/>
      <c r="DP14" s="248"/>
      <c r="DQ14" s="248"/>
      <c r="DR14" s="248"/>
      <c r="DS14" s="248"/>
      <c r="DT14" s="248"/>
      <c r="DU14" s="248"/>
      <c r="DV14" s="248"/>
      <c r="DW14" s="248"/>
      <c r="DX14" s="248"/>
      <c r="DY14" s="248"/>
      <c r="DZ14" s="248"/>
      <c r="EA14" s="248"/>
      <c r="EB14" s="248"/>
      <c r="EC14" s="248"/>
      <c r="ED14" s="248"/>
      <c r="EE14" s="248"/>
      <c r="EF14" s="248"/>
      <c r="EG14" s="248"/>
      <c r="EH14" s="248"/>
      <c r="EI14" s="248"/>
      <c r="EJ14" s="248"/>
      <c r="EK14" s="248"/>
      <c r="EL14" s="248"/>
      <c r="EM14" s="248"/>
      <c r="EN14" s="248"/>
      <c r="EO14" s="248"/>
      <c r="EP14" s="248"/>
      <c r="EQ14" s="248"/>
      <c r="ER14" s="248"/>
      <c r="ES14" s="248"/>
      <c r="ET14" s="248"/>
      <c r="EU14" s="248"/>
      <c r="EV14" s="248"/>
      <c r="EW14" s="248"/>
      <c r="EX14" s="248"/>
      <c r="EY14" s="248"/>
      <c r="EZ14" s="248"/>
      <c r="FA14" s="248"/>
      <c r="FB14" s="248"/>
      <c r="FC14" s="248"/>
      <c r="FD14" s="248"/>
      <c r="FE14" s="248"/>
      <c r="FF14" s="248"/>
      <c r="FG14" s="248"/>
      <c r="FH14" s="248"/>
      <c r="FI14" s="248"/>
      <c r="FJ14" s="248"/>
      <c r="FK14" s="248"/>
      <c r="FL14" s="248"/>
      <c r="FM14" s="248"/>
      <c r="FN14" s="248"/>
      <c r="FO14" s="248"/>
      <c r="FP14" s="248"/>
      <c r="FQ14" s="248"/>
      <c r="FR14" s="248"/>
      <c r="FS14" s="248"/>
      <c r="FT14" s="248"/>
      <c r="FU14" s="248"/>
      <c r="FV14" s="248"/>
      <c r="FW14" s="248"/>
      <c r="FX14" s="248"/>
      <c r="FY14" s="248"/>
      <c r="FZ14" s="248"/>
      <c r="GA14" s="248"/>
      <c r="GB14" s="248"/>
      <c r="GC14" s="248"/>
      <c r="GD14" s="248"/>
      <c r="GE14" s="248"/>
      <c r="GF14" s="248"/>
      <c r="GG14" s="248"/>
      <c r="GH14" s="248"/>
      <c r="GI14" s="248"/>
      <c r="GJ14" s="248"/>
      <c r="GK14" s="248"/>
      <c r="GL14" s="248"/>
      <c r="GM14" s="248"/>
      <c r="GN14" s="248"/>
      <c r="GO14" s="248"/>
      <c r="GP14" s="248"/>
      <c r="GQ14" s="248"/>
      <c r="GR14" s="248"/>
      <c r="GS14" s="248"/>
      <c r="GT14" s="248"/>
      <c r="GU14" s="248"/>
      <c r="GV14" s="248"/>
      <c r="GW14" s="248"/>
      <c r="GX14" s="248"/>
      <c r="GY14" s="248"/>
      <c r="GZ14" s="248"/>
      <c r="HA14" s="248"/>
      <c r="HB14" s="248"/>
      <c r="HC14" s="248"/>
      <c r="HD14" s="248"/>
      <c r="HE14" s="248"/>
      <c r="HF14" s="248"/>
      <c r="HG14" s="248"/>
      <c r="HH14" s="248"/>
      <c r="HI14" s="248"/>
      <c r="HJ14" s="248"/>
      <c r="HK14" s="248"/>
      <c r="HL14" s="248"/>
      <c r="HM14" s="248"/>
      <c r="HN14" s="248"/>
      <c r="HO14" s="248"/>
      <c r="HP14" s="248"/>
      <c r="HQ14" s="248"/>
      <c r="HR14" s="248"/>
      <c r="HS14" s="248"/>
      <c r="HT14" s="248"/>
      <c r="HU14" s="248"/>
      <c r="HV14" s="248"/>
      <c r="HW14" s="248"/>
      <c r="HX14" s="248"/>
      <c r="HY14" s="248"/>
      <c r="HZ14" s="248"/>
      <c r="IA14" s="248"/>
      <c r="IB14" s="248"/>
      <c r="IC14" s="248"/>
      <c r="ID14" s="248"/>
      <c r="IE14" s="248"/>
      <c r="IF14" s="248"/>
      <c r="IG14" s="248"/>
      <c r="IH14" s="248"/>
      <c r="II14" s="248"/>
      <c r="IJ14" s="248"/>
      <c r="IK14" s="248"/>
      <c r="IL14" s="248"/>
      <c r="IM14" s="248"/>
      <c r="IN14" s="248"/>
      <c r="IO14" s="248"/>
      <c r="IP14" s="248"/>
      <c r="IQ14" s="248"/>
      <c r="IR14" s="248"/>
      <c r="IS14" s="248"/>
      <c r="IT14" s="248"/>
    </row>
    <row r="15" spans="1:254" s="240" customFormat="1" ht="60" hidden="1">
      <c r="A15" s="244">
        <v>11305011</v>
      </c>
      <c r="B15" s="244" t="s">
        <v>76</v>
      </c>
      <c r="C15" s="244">
        <v>94</v>
      </c>
      <c r="D15" s="244">
        <v>90</v>
      </c>
      <c r="E15" s="244">
        <v>88</v>
      </c>
      <c r="F15" s="244"/>
      <c r="G15" s="244"/>
      <c r="H15" s="244"/>
      <c r="I15" s="244"/>
      <c r="J15" s="244">
        <f>(C15+D15+E15)/3*0.3</f>
        <v>27.2</v>
      </c>
      <c r="K15" s="244"/>
      <c r="L15" s="244"/>
      <c r="M15" s="244"/>
      <c r="N15" s="244"/>
      <c r="O15" s="244" t="s">
        <v>77</v>
      </c>
      <c r="P15" s="244">
        <v>5</v>
      </c>
      <c r="Q15" s="244" t="s">
        <v>78</v>
      </c>
      <c r="R15" s="248">
        <v>8</v>
      </c>
      <c r="S15" s="248">
        <f t="shared" si="0"/>
        <v>40.200000000000003</v>
      </c>
      <c r="T15" s="244">
        <v>14</v>
      </c>
      <c r="U15" s="248"/>
      <c r="V15" s="248"/>
      <c r="W15" s="248"/>
      <c r="X15" s="248"/>
      <c r="Y15" s="248"/>
      <c r="Z15" s="248"/>
      <c r="AA15" s="248"/>
      <c r="AB15" s="248"/>
      <c r="AC15" s="248"/>
      <c r="AD15" s="248"/>
      <c r="AE15" s="248"/>
      <c r="AF15" s="248"/>
      <c r="AG15" s="248"/>
      <c r="AH15" s="248"/>
      <c r="AI15" s="248"/>
      <c r="AJ15" s="248"/>
      <c r="AK15" s="248"/>
      <c r="AL15" s="248"/>
      <c r="AM15" s="248"/>
      <c r="AN15" s="248"/>
      <c r="AO15" s="248"/>
      <c r="AP15" s="248"/>
      <c r="AQ15" s="248"/>
      <c r="AR15" s="248"/>
      <c r="AS15" s="248"/>
      <c r="AT15" s="248"/>
      <c r="AU15" s="248"/>
      <c r="AV15" s="248"/>
      <c r="AW15" s="248"/>
      <c r="AX15" s="248"/>
      <c r="AY15" s="248"/>
      <c r="AZ15" s="248"/>
      <c r="BA15" s="248"/>
      <c r="BB15" s="248"/>
      <c r="BC15" s="248"/>
      <c r="BD15" s="248"/>
      <c r="BE15" s="248"/>
      <c r="BF15" s="248"/>
      <c r="BG15" s="248"/>
      <c r="BH15" s="248"/>
      <c r="BI15" s="248"/>
      <c r="BJ15" s="248"/>
      <c r="BK15" s="248"/>
      <c r="BL15" s="248"/>
      <c r="BM15" s="248"/>
      <c r="BN15" s="248"/>
      <c r="BO15" s="248"/>
      <c r="BP15" s="248"/>
      <c r="BQ15" s="248"/>
      <c r="BR15" s="248"/>
      <c r="BS15" s="248"/>
      <c r="BT15" s="248"/>
      <c r="BU15" s="248"/>
      <c r="BV15" s="248"/>
      <c r="BW15" s="248"/>
      <c r="BX15" s="248"/>
      <c r="BY15" s="248"/>
      <c r="BZ15" s="248"/>
      <c r="CA15" s="248"/>
      <c r="CB15" s="248"/>
      <c r="CC15" s="248"/>
      <c r="CD15" s="248"/>
      <c r="CE15" s="248"/>
      <c r="CF15" s="248"/>
      <c r="CG15" s="248"/>
      <c r="CH15" s="248"/>
      <c r="CI15" s="248"/>
      <c r="CJ15" s="248"/>
      <c r="CK15" s="248"/>
      <c r="CL15" s="248"/>
      <c r="CM15" s="248"/>
      <c r="CN15" s="248"/>
      <c r="CO15" s="248"/>
      <c r="CP15" s="248"/>
      <c r="CQ15" s="248"/>
      <c r="CR15" s="248"/>
      <c r="CS15" s="248"/>
      <c r="CT15" s="248"/>
      <c r="CU15" s="248"/>
      <c r="CV15" s="248"/>
      <c r="CW15" s="248"/>
      <c r="CX15" s="248"/>
      <c r="CY15" s="248"/>
      <c r="CZ15" s="248"/>
      <c r="DA15" s="248"/>
      <c r="DB15" s="248"/>
      <c r="DC15" s="248"/>
      <c r="DD15" s="248"/>
      <c r="DE15" s="248"/>
      <c r="DF15" s="248"/>
      <c r="DG15" s="248"/>
      <c r="DH15" s="248"/>
      <c r="DI15" s="248"/>
      <c r="DJ15" s="248"/>
      <c r="DK15" s="248"/>
      <c r="DL15" s="248"/>
      <c r="DM15" s="248"/>
      <c r="DN15" s="248"/>
      <c r="DO15" s="248"/>
      <c r="DP15" s="248"/>
      <c r="DQ15" s="248"/>
      <c r="DR15" s="248"/>
      <c r="DS15" s="248"/>
      <c r="DT15" s="248"/>
      <c r="DU15" s="248"/>
      <c r="DV15" s="248"/>
      <c r="DW15" s="248"/>
      <c r="DX15" s="248"/>
      <c r="DY15" s="248"/>
      <c r="DZ15" s="248"/>
      <c r="EA15" s="248"/>
      <c r="EB15" s="248"/>
      <c r="EC15" s="248"/>
      <c r="ED15" s="248"/>
      <c r="EE15" s="248"/>
      <c r="EF15" s="248"/>
      <c r="EG15" s="248"/>
      <c r="EH15" s="248"/>
      <c r="EI15" s="248"/>
      <c r="EJ15" s="248"/>
      <c r="EK15" s="248"/>
      <c r="EL15" s="248"/>
      <c r="EM15" s="248"/>
      <c r="EN15" s="248"/>
      <c r="EO15" s="248"/>
      <c r="EP15" s="248"/>
      <c r="EQ15" s="248"/>
      <c r="ER15" s="248"/>
      <c r="ES15" s="248"/>
      <c r="ET15" s="248"/>
      <c r="EU15" s="248"/>
      <c r="EV15" s="248"/>
      <c r="EW15" s="248"/>
      <c r="EX15" s="248"/>
      <c r="EY15" s="248"/>
      <c r="EZ15" s="248"/>
      <c r="FA15" s="248"/>
      <c r="FB15" s="248"/>
      <c r="FC15" s="248"/>
      <c r="FD15" s="248"/>
      <c r="FE15" s="248"/>
      <c r="FF15" s="248"/>
      <c r="FG15" s="248"/>
      <c r="FH15" s="248"/>
      <c r="FI15" s="248"/>
      <c r="FJ15" s="248"/>
      <c r="FK15" s="248"/>
      <c r="FL15" s="248"/>
      <c r="FM15" s="248"/>
      <c r="FN15" s="248"/>
      <c r="FO15" s="248"/>
      <c r="FP15" s="248"/>
      <c r="FQ15" s="248"/>
      <c r="FR15" s="248"/>
      <c r="FS15" s="248"/>
      <c r="FT15" s="248"/>
      <c r="FU15" s="248"/>
      <c r="FV15" s="248"/>
      <c r="FW15" s="248"/>
      <c r="FX15" s="248"/>
      <c r="FY15" s="248"/>
      <c r="FZ15" s="248"/>
      <c r="GA15" s="248"/>
      <c r="GB15" s="248"/>
      <c r="GC15" s="248"/>
      <c r="GD15" s="248"/>
      <c r="GE15" s="248"/>
      <c r="GF15" s="248"/>
      <c r="GG15" s="248"/>
      <c r="GH15" s="248"/>
      <c r="GI15" s="248"/>
      <c r="GJ15" s="248"/>
      <c r="GK15" s="248"/>
      <c r="GL15" s="248"/>
      <c r="GM15" s="248"/>
      <c r="GN15" s="248"/>
      <c r="GO15" s="248"/>
      <c r="GP15" s="248"/>
      <c r="GQ15" s="248"/>
      <c r="GR15" s="248"/>
      <c r="GS15" s="248"/>
      <c r="GT15" s="248"/>
      <c r="GU15" s="248"/>
      <c r="GV15" s="248"/>
      <c r="GW15" s="248"/>
      <c r="GX15" s="248"/>
      <c r="GY15" s="248"/>
      <c r="GZ15" s="248"/>
      <c r="HA15" s="248"/>
      <c r="HB15" s="248"/>
      <c r="HC15" s="248"/>
      <c r="HD15" s="248"/>
      <c r="HE15" s="248"/>
      <c r="HF15" s="248"/>
      <c r="HG15" s="248"/>
      <c r="HH15" s="248"/>
      <c r="HI15" s="248"/>
      <c r="HJ15" s="248"/>
      <c r="HK15" s="248"/>
      <c r="HL15" s="248"/>
      <c r="HM15" s="248"/>
      <c r="HN15" s="248"/>
      <c r="HO15" s="248"/>
      <c r="HP15" s="248"/>
      <c r="HQ15" s="248"/>
      <c r="HR15" s="248"/>
      <c r="HS15" s="248"/>
      <c r="HT15" s="248"/>
      <c r="HU15" s="248"/>
      <c r="HV15" s="248"/>
      <c r="HW15" s="248"/>
      <c r="HX15" s="248"/>
      <c r="HY15" s="248"/>
      <c r="HZ15" s="248"/>
      <c r="IA15" s="248"/>
      <c r="IB15" s="248"/>
      <c r="IC15" s="248"/>
      <c r="ID15" s="248"/>
      <c r="IE15" s="248"/>
      <c r="IF15" s="248"/>
      <c r="IG15" s="248"/>
      <c r="IH15" s="248"/>
      <c r="II15" s="248"/>
      <c r="IJ15" s="248"/>
      <c r="IK15" s="248"/>
      <c r="IL15" s="248"/>
      <c r="IM15" s="248"/>
      <c r="IN15" s="248"/>
      <c r="IO15" s="248"/>
      <c r="IP15" s="248"/>
      <c r="IQ15" s="248"/>
      <c r="IR15" s="248"/>
      <c r="IS15" s="248"/>
      <c r="IT15" s="248"/>
    </row>
    <row r="16" spans="1:254" s="240" customFormat="1" ht="84" hidden="1">
      <c r="A16" s="244">
        <v>11305012</v>
      </c>
      <c r="B16" s="244" t="s">
        <v>79</v>
      </c>
      <c r="C16" s="244">
        <v>92</v>
      </c>
      <c r="D16" s="244">
        <v>92</v>
      </c>
      <c r="E16" s="244">
        <v>90</v>
      </c>
      <c r="F16" s="244"/>
      <c r="G16" s="244"/>
      <c r="H16" s="244"/>
      <c r="I16" s="244"/>
      <c r="J16" s="244">
        <f>(C16+D16+E16)/3*0.3</f>
        <v>27.4</v>
      </c>
      <c r="K16" s="244"/>
      <c r="L16" s="244"/>
      <c r="M16" s="244"/>
      <c r="N16" s="244"/>
      <c r="O16" s="244"/>
      <c r="P16" s="244"/>
      <c r="Q16" s="244" t="s">
        <v>80</v>
      </c>
      <c r="R16" s="248">
        <v>10</v>
      </c>
      <c r="S16" s="248">
        <f t="shared" si="0"/>
        <v>37.4</v>
      </c>
      <c r="T16" s="244">
        <v>15</v>
      </c>
      <c r="U16" s="248"/>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248"/>
      <c r="AT16" s="248"/>
      <c r="AU16" s="248"/>
      <c r="AV16" s="248"/>
      <c r="AW16" s="248"/>
      <c r="AX16" s="248"/>
      <c r="AY16" s="248"/>
      <c r="AZ16" s="248"/>
      <c r="BA16" s="248"/>
      <c r="BB16" s="248"/>
      <c r="BC16" s="248"/>
      <c r="BD16" s="248"/>
      <c r="BE16" s="248"/>
      <c r="BF16" s="248"/>
      <c r="BG16" s="248"/>
      <c r="BH16" s="248"/>
      <c r="BI16" s="248"/>
      <c r="BJ16" s="248"/>
      <c r="BK16" s="248"/>
      <c r="BL16" s="248"/>
      <c r="BM16" s="248"/>
      <c r="BN16" s="248"/>
      <c r="BO16" s="248"/>
      <c r="BP16" s="248"/>
      <c r="BQ16" s="248"/>
      <c r="BR16" s="248"/>
      <c r="BS16" s="248"/>
      <c r="BT16" s="248"/>
      <c r="BU16" s="248"/>
      <c r="BV16" s="248"/>
      <c r="BW16" s="248"/>
      <c r="BX16" s="248"/>
      <c r="BY16" s="248"/>
      <c r="BZ16" s="248"/>
      <c r="CA16" s="248"/>
      <c r="CB16" s="248"/>
      <c r="CC16" s="248"/>
      <c r="CD16" s="248"/>
      <c r="CE16" s="248"/>
      <c r="CF16" s="248"/>
      <c r="CG16" s="248"/>
      <c r="CH16" s="248"/>
      <c r="CI16" s="248"/>
      <c r="CJ16" s="248"/>
      <c r="CK16" s="248"/>
      <c r="CL16" s="248"/>
      <c r="CM16" s="248"/>
      <c r="CN16" s="248"/>
      <c r="CO16" s="248"/>
      <c r="CP16" s="248"/>
      <c r="CQ16" s="248"/>
      <c r="CR16" s="248"/>
      <c r="CS16" s="248"/>
      <c r="CT16" s="248"/>
      <c r="CU16" s="248"/>
      <c r="CV16" s="248"/>
      <c r="CW16" s="248"/>
      <c r="CX16" s="248"/>
      <c r="CY16" s="248"/>
      <c r="CZ16" s="248"/>
      <c r="DA16" s="248"/>
      <c r="DB16" s="248"/>
      <c r="DC16" s="248"/>
      <c r="DD16" s="248"/>
      <c r="DE16" s="248"/>
      <c r="DF16" s="248"/>
      <c r="DG16" s="248"/>
      <c r="DH16" s="248"/>
      <c r="DI16" s="248"/>
      <c r="DJ16" s="248"/>
      <c r="DK16" s="248"/>
      <c r="DL16" s="248"/>
      <c r="DM16" s="248"/>
      <c r="DN16" s="248"/>
      <c r="DO16" s="248"/>
      <c r="DP16" s="248"/>
      <c r="DQ16" s="248"/>
      <c r="DR16" s="248"/>
      <c r="DS16" s="248"/>
      <c r="DT16" s="248"/>
      <c r="DU16" s="248"/>
      <c r="DV16" s="248"/>
      <c r="DW16" s="248"/>
      <c r="DX16" s="248"/>
      <c r="DY16" s="248"/>
      <c r="DZ16" s="248"/>
      <c r="EA16" s="248"/>
      <c r="EB16" s="248"/>
      <c r="EC16" s="248"/>
      <c r="ED16" s="248"/>
      <c r="EE16" s="248"/>
      <c r="EF16" s="248"/>
      <c r="EG16" s="248"/>
      <c r="EH16" s="248"/>
      <c r="EI16" s="248"/>
      <c r="EJ16" s="248"/>
      <c r="EK16" s="248"/>
      <c r="EL16" s="248"/>
      <c r="EM16" s="248"/>
      <c r="EN16" s="248"/>
      <c r="EO16" s="248"/>
      <c r="EP16" s="248"/>
      <c r="EQ16" s="248"/>
      <c r="ER16" s="248"/>
      <c r="ES16" s="248"/>
      <c r="ET16" s="248"/>
      <c r="EU16" s="248"/>
      <c r="EV16" s="248"/>
      <c r="EW16" s="248"/>
      <c r="EX16" s="248"/>
      <c r="EY16" s="248"/>
      <c r="EZ16" s="248"/>
      <c r="FA16" s="248"/>
      <c r="FB16" s="248"/>
      <c r="FC16" s="248"/>
      <c r="FD16" s="248"/>
      <c r="FE16" s="248"/>
      <c r="FF16" s="248"/>
      <c r="FG16" s="248"/>
      <c r="FH16" s="248"/>
      <c r="FI16" s="248"/>
      <c r="FJ16" s="248"/>
      <c r="FK16" s="248"/>
      <c r="FL16" s="248"/>
      <c r="FM16" s="248"/>
      <c r="FN16" s="248"/>
      <c r="FO16" s="248"/>
      <c r="FP16" s="248"/>
      <c r="FQ16" s="248"/>
      <c r="FR16" s="248"/>
      <c r="FS16" s="248"/>
      <c r="FT16" s="248"/>
      <c r="FU16" s="248"/>
      <c r="FV16" s="248"/>
      <c r="FW16" s="248"/>
      <c r="FX16" s="248"/>
      <c r="FY16" s="248"/>
      <c r="FZ16" s="248"/>
      <c r="GA16" s="248"/>
      <c r="GB16" s="248"/>
      <c r="GC16" s="248"/>
      <c r="GD16" s="248"/>
      <c r="GE16" s="248"/>
      <c r="GF16" s="248"/>
      <c r="GG16" s="248"/>
      <c r="GH16" s="248"/>
      <c r="GI16" s="248"/>
      <c r="GJ16" s="248"/>
      <c r="GK16" s="248"/>
      <c r="GL16" s="248"/>
      <c r="GM16" s="248"/>
      <c r="GN16" s="248"/>
      <c r="GO16" s="248"/>
      <c r="GP16" s="248"/>
      <c r="GQ16" s="248"/>
      <c r="GR16" s="248"/>
      <c r="GS16" s="248"/>
      <c r="GT16" s="248"/>
      <c r="GU16" s="248"/>
      <c r="GV16" s="248"/>
      <c r="GW16" s="248"/>
      <c r="GX16" s="248"/>
      <c r="GY16" s="248"/>
      <c r="GZ16" s="248"/>
      <c r="HA16" s="248"/>
      <c r="HB16" s="248"/>
      <c r="HC16" s="248"/>
      <c r="HD16" s="248"/>
      <c r="HE16" s="248"/>
      <c r="HF16" s="248"/>
      <c r="HG16" s="248"/>
      <c r="HH16" s="248"/>
      <c r="HI16" s="248"/>
      <c r="HJ16" s="248"/>
      <c r="HK16" s="248"/>
      <c r="HL16" s="248"/>
      <c r="HM16" s="248"/>
      <c r="HN16" s="248"/>
      <c r="HO16" s="248"/>
      <c r="HP16" s="248"/>
      <c r="HQ16" s="248"/>
      <c r="HR16" s="248"/>
      <c r="HS16" s="248"/>
      <c r="HT16" s="248"/>
      <c r="HU16" s="248"/>
      <c r="HV16" s="248"/>
      <c r="HW16" s="248"/>
      <c r="HX16" s="248"/>
      <c r="HY16" s="248"/>
      <c r="HZ16" s="248"/>
      <c r="IA16" s="248"/>
      <c r="IB16" s="248"/>
      <c r="IC16" s="248"/>
      <c r="ID16" s="248"/>
      <c r="IE16" s="248"/>
      <c r="IF16" s="248"/>
      <c r="IG16" s="248"/>
      <c r="IH16" s="248"/>
      <c r="II16" s="248"/>
      <c r="IJ16" s="248"/>
      <c r="IK16" s="248"/>
      <c r="IL16" s="248"/>
      <c r="IM16" s="248"/>
      <c r="IN16" s="248"/>
      <c r="IO16" s="248"/>
      <c r="IP16" s="248"/>
      <c r="IQ16" s="248"/>
      <c r="IR16" s="248"/>
      <c r="IS16" s="248"/>
      <c r="IT16" s="248"/>
    </row>
    <row r="17" spans="1:254" s="240" customFormat="1" ht="12" hidden="1">
      <c r="A17" s="244">
        <v>11305009</v>
      </c>
      <c r="B17" s="244" t="s">
        <v>81</v>
      </c>
      <c r="C17" s="244">
        <v>84</v>
      </c>
      <c r="D17" s="244">
        <v>93</v>
      </c>
      <c r="E17" s="244">
        <v>90</v>
      </c>
      <c r="F17" s="244"/>
      <c r="G17" s="244"/>
      <c r="H17" s="244"/>
      <c r="I17" s="244"/>
      <c r="J17" s="244">
        <f>SUM(C17+D17+E17)/3*30%</f>
        <v>26.7</v>
      </c>
      <c r="K17" s="244"/>
      <c r="L17" s="244"/>
      <c r="M17" s="244"/>
      <c r="N17" s="244"/>
      <c r="O17" s="244" t="s">
        <v>82</v>
      </c>
      <c r="P17" s="244">
        <v>5</v>
      </c>
      <c r="Q17" s="244"/>
      <c r="R17" s="248"/>
      <c r="S17" s="248">
        <f t="shared" si="0"/>
        <v>31.7</v>
      </c>
      <c r="T17" s="244">
        <v>16</v>
      </c>
      <c r="U17" s="248"/>
      <c r="V17" s="248"/>
      <c r="W17" s="248"/>
      <c r="X17" s="248"/>
      <c r="Y17" s="248"/>
      <c r="Z17" s="248"/>
      <c r="AA17" s="248"/>
      <c r="AB17" s="248"/>
      <c r="AC17" s="248"/>
      <c r="AD17" s="248"/>
      <c r="AE17" s="248"/>
      <c r="AF17" s="248"/>
      <c r="AG17" s="248"/>
      <c r="AH17" s="248"/>
      <c r="AI17" s="248"/>
      <c r="AJ17" s="248"/>
      <c r="AK17" s="248"/>
      <c r="AL17" s="248"/>
      <c r="AM17" s="248"/>
      <c r="AN17" s="248"/>
      <c r="AO17" s="248"/>
      <c r="AP17" s="248"/>
      <c r="AQ17" s="248"/>
      <c r="AR17" s="248"/>
      <c r="AS17" s="248"/>
      <c r="AT17" s="248"/>
      <c r="AU17" s="248"/>
      <c r="AV17" s="248"/>
      <c r="AW17" s="248"/>
      <c r="AX17" s="248"/>
      <c r="AY17" s="248"/>
      <c r="AZ17" s="248"/>
      <c r="BA17" s="248"/>
      <c r="BB17" s="248"/>
      <c r="BC17" s="248"/>
      <c r="BD17" s="248"/>
      <c r="BE17" s="248"/>
      <c r="BF17" s="248"/>
      <c r="BG17" s="248"/>
      <c r="BH17" s="248"/>
      <c r="BI17" s="248"/>
      <c r="BJ17" s="248"/>
      <c r="BK17" s="248"/>
      <c r="BL17" s="248"/>
      <c r="BM17" s="248"/>
      <c r="BN17" s="248"/>
      <c r="BO17" s="248"/>
      <c r="BP17" s="248"/>
      <c r="BQ17" s="248"/>
      <c r="BR17" s="248"/>
      <c r="BS17" s="248"/>
      <c r="BT17" s="248"/>
      <c r="BU17" s="248"/>
      <c r="BV17" s="248"/>
      <c r="BW17" s="248"/>
      <c r="BX17" s="248"/>
      <c r="BY17" s="248"/>
      <c r="BZ17" s="248"/>
      <c r="CA17" s="248"/>
      <c r="CB17" s="248"/>
      <c r="CC17" s="248"/>
      <c r="CD17" s="248"/>
      <c r="CE17" s="248"/>
      <c r="CF17" s="248"/>
      <c r="CG17" s="248"/>
      <c r="CH17" s="248"/>
      <c r="CI17" s="248"/>
      <c r="CJ17" s="248"/>
      <c r="CK17" s="248"/>
      <c r="CL17" s="248"/>
      <c r="CM17" s="248"/>
      <c r="CN17" s="248"/>
      <c r="CO17" s="248"/>
      <c r="CP17" s="248"/>
      <c r="CQ17" s="248"/>
      <c r="CR17" s="248"/>
      <c r="CS17" s="248"/>
      <c r="CT17" s="248"/>
      <c r="CU17" s="248"/>
      <c r="CV17" s="248"/>
      <c r="CW17" s="248"/>
      <c r="CX17" s="248"/>
      <c r="CY17" s="248"/>
      <c r="CZ17" s="248"/>
      <c r="DA17" s="248"/>
      <c r="DB17" s="248"/>
      <c r="DC17" s="248"/>
      <c r="DD17" s="248"/>
      <c r="DE17" s="248"/>
      <c r="DF17" s="248"/>
      <c r="DG17" s="248"/>
      <c r="DH17" s="248"/>
      <c r="DI17" s="248"/>
      <c r="DJ17" s="248"/>
      <c r="DK17" s="248"/>
      <c r="DL17" s="248"/>
      <c r="DM17" s="248"/>
      <c r="DN17" s="248"/>
      <c r="DO17" s="248"/>
      <c r="DP17" s="248"/>
      <c r="DQ17" s="248"/>
      <c r="DR17" s="248"/>
      <c r="DS17" s="248"/>
      <c r="DT17" s="248"/>
      <c r="DU17" s="248"/>
      <c r="DV17" s="248"/>
      <c r="DW17" s="248"/>
      <c r="DX17" s="248"/>
      <c r="DY17" s="248"/>
      <c r="DZ17" s="248"/>
      <c r="EA17" s="248"/>
      <c r="EB17" s="248"/>
      <c r="EC17" s="248"/>
      <c r="ED17" s="248"/>
      <c r="EE17" s="248"/>
      <c r="EF17" s="248"/>
      <c r="EG17" s="248"/>
      <c r="EH17" s="248"/>
      <c r="EI17" s="248"/>
      <c r="EJ17" s="248"/>
      <c r="EK17" s="248"/>
      <c r="EL17" s="248"/>
      <c r="EM17" s="248"/>
      <c r="EN17" s="248"/>
      <c r="EO17" s="248"/>
      <c r="EP17" s="248"/>
      <c r="EQ17" s="248"/>
      <c r="ER17" s="248"/>
      <c r="ES17" s="248"/>
      <c r="ET17" s="248"/>
      <c r="EU17" s="248"/>
      <c r="EV17" s="248"/>
      <c r="EW17" s="248"/>
      <c r="EX17" s="248"/>
      <c r="EY17" s="248"/>
      <c r="EZ17" s="248"/>
      <c r="FA17" s="248"/>
      <c r="FB17" s="248"/>
      <c r="FC17" s="248"/>
      <c r="FD17" s="248"/>
      <c r="FE17" s="248"/>
      <c r="FF17" s="248"/>
      <c r="FG17" s="248"/>
      <c r="FH17" s="248"/>
      <c r="FI17" s="248"/>
      <c r="FJ17" s="248"/>
      <c r="FK17" s="248"/>
      <c r="FL17" s="248"/>
      <c r="FM17" s="248"/>
      <c r="FN17" s="248"/>
      <c r="FO17" s="248"/>
      <c r="FP17" s="248"/>
      <c r="FQ17" s="248"/>
      <c r="FR17" s="248"/>
      <c r="FS17" s="248"/>
      <c r="FT17" s="248"/>
      <c r="FU17" s="248"/>
      <c r="FV17" s="248"/>
      <c r="FW17" s="248"/>
      <c r="FX17" s="248"/>
      <c r="FY17" s="248"/>
      <c r="FZ17" s="248"/>
      <c r="GA17" s="248"/>
      <c r="GB17" s="248"/>
      <c r="GC17" s="248"/>
      <c r="GD17" s="248"/>
      <c r="GE17" s="248"/>
      <c r="GF17" s="248"/>
      <c r="GG17" s="248"/>
      <c r="GH17" s="248"/>
      <c r="GI17" s="248"/>
      <c r="GJ17" s="248"/>
      <c r="GK17" s="248"/>
      <c r="GL17" s="248"/>
      <c r="GM17" s="248"/>
      <c r="GN17" s="248"/>
      <c r="GO17" s="248"/>
      <c r="GP17" s="248"/>
      <c r="GQ17" s="248"/>
      <c r="GR17" s="248"/>
      <c r="GS17" s="248"/>
      <c r="GT17" s="248"/>
      <c r="GU17" s="248"/>
      <c r="GV17" s="248"/>
      <c r="GW17" s="248"/>
      <c r="GX17" s="248"/>
      <c r="GY17" s="248"/>
      <c r="GZ17" s="248"/>
      <c r="HA17" s="248"/>
      <c r="HB17" s="248"/>
      <c r="HC17" s="248"/>
      <c r="HD17" s="248"/>
      <c r="HE17" s="248"/>
      <c r="HF17" s="248"/>
      <c r="HG17" s="248"/>
      <c r="HH17" s="248"/>
      <c r="HI17" s="248"/>
      <c r="HJ17" s="248"/>
      <c r="HK17" s="248"/>
      <c r="HL17" s="248"/>
      <c r="HM17" s="248"/>
      <c r="HN17" s="248"/>
      <c r="HO17" s="248"/>
      <c r="HP17" s="248"/>
      <c r="HQ17" s="248"/>
      <c r="HR17" s="248"/>
      <c r="HS17" s="248"/>
      <c r="HT17" s="248"/>
      <c r="HU17" s="248"/>
      <c r="HV17" s="248"/>
      <c r="HW17" s="248"/>
      <c r="HX17" s="248"/>
      <c r="HY17" s="248"/>
      <c r="HZ17" s="248"/>
      <c r="IA17" s="248"/>
      <c r="IB17" s="248"/>
      <c r="IC17" s="248"/>
      <c r="ID17" s="248"/>
      <c r="IE17" s="248"/>
      <c r="IF17" s="248"/>
      <c r="IG17" s="248"/>
      <c r="IH17" s="248"/>
      <c r="II17" s="248"/>
      <c r="IJ17" s="248"/>
      <c r="IK17" s="248"/>
      <c r="IL17" s="248"/>
      <c r="IM17" s="248"/>
      <c r="IN17" s="248"/>
      <c r="IO17" s="248"/>
      <c r="IP17" s="248"/>
      <c r="IQ17" s="248"/>
      <c r="IR17" s="248"/>
      <c r="IS17" s="248"/>
      <c r="IT17" s="248"/>
    </row>
    <row r="18" spans="1:254" hidden="1"/>
    <row r="19" spans="1:254" hidden="1"/>
    <row r="20" spans="1:254" hidden="1"/>
    <row r="21" spans="1:254" hidden="1"/>
    <row r="22" spans="1:254" hidden="1"/>
    <row r="23" spans="1:254" hidden="1"/>
    <row r="24" spans="1:254" hidden="1"/>
    <row r="25" spans="1:254" hidden="1"/>
    <row r="26" spans="1:254" hidden="1"/>
    <row r="27" spans="1:254" hidden="1"/>
    <row r="28" spans="1:254" hidden="1"/>
    <row r="29" spans="1:254" hidden="1"/>
    <row r="30" spans="1:254" hidden="1"/>
    <row r="31" spans="1:254" hidden="1"/>
    <row r="32" spans="1:254"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sheetData>
  <autoFilter ref="A2:IV17" xr:uid="{00000000-0009-0000-0000-000000000000}"/>
  <mergeCells count="1">
    <mergeCell ref="A1:T1"/>
  </mergeCells>
  <phoneticPr fontId="42" type="noConversion"/>
  <pageMargins left="0.75" right="0.75" top="0.98" bottom="0.98" header="0.51" footer="0.51"/>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U50"/>
  <sheetViews>
    <sheetView topLeftCell="A42" workbookViewId="0">
      <selection activeCell="C4" sqref="C4"/>
    </sheetView>
  </sheetViews>
  <sheetFormatPr defaultColWidth="8.58203125" defaultRowHeight="15"/>
  <cols>
    <col min="1" max="2" width="10.33203125" style="7" customWidth="1"/>
    <col min="3" max="3" width="83.08203125" style="194" customWidth="1"/>
    <col min="4" max="4" width="23.33203125" style="194" customWidth="1"/>
    <col min="5" max="5" width="13.33203125" style="7" customWidth="1"/>
    <col min="6" max="7" width="10.33203125" style="7" customWidth="1"/>
    <col min="8" max="30" width="9" style="7" customWidth="1"/>
    <col min="31" max="16384" width="8.58203125" style="7"/>
  </cols>
  <sheetData>
    <row r="1" spans="1:235" s="187" customFormat="1" ht="45" customHeight="1">
      <c r="A1" s="314" t="s">
        <v>83</v>
      </c>
      <c r="B1" s="314"/>
      <c r="C1" s="315"/>
      <c r="D1" s="315"/>
      <c r="E1" s="314"/>
      <c r="F1" s="314"/>
      <c r="G1" s="314"/>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87"/>
      <c r="CK1" s="87"/>
      <c r="CL1" s="87"/>
      <c r="CM1" s="87"/>
      <c r="CN1" s="87"/>
      <c r="CO1" s="87"/>
      <c r="CP1" s="87"/>
      <c r="CQ1" s="87"/>
      <c r="CR1" s="87"/>
      <c r="CS1" s="87"/>
      <c r="CT1" s="87"/>
      <c r="CU1" s="87"/>
      <c r="CV1" s="87"/>
      <c r="CW1" s="87"/>
      <c r="CX1" s="87"/>
      <c r="CY1" s="87"/>
      <c r="CZ1" s="87"/>
      <c r="DA1" s="87"/>
      <c r="DB1" s="87"/>
      <c r="DC1" s="87"/>
      <c r="DD1" s="87"/>
      <c r="DE1" s="87"/>
      <c r="DF1" s="87"/>
      <c r="DG1" s="87"/>
      <c r="DH1" s="87"/>
      <c r="DI1" s="87"/>
      <c r="DJ1" s="87"/>
      <c r="DK1" s="87"/>
      <c r="DL1" s="87"/>
      <c r="DM1" s="87"/>
      <c r="DN1" s="87"/>
      <c r="DO1" s="87"/>
      <c r="DP1" s="87"/>
      <c r="DQ1" s="87"/>
      <c r="DR1" s="87"/>
      <c r="DS1" s="87"/>
      <c r="DT1" s="87"/>
      <c r="DU1" s="87"/>
      <c r="DV1" s="87"/>
      <c r="DW1" s="87"/>
      <c r="DX1" s="87"/>
      <c r="DY1" s="87"/>
      <c r="DZ1" s="87"/>
      <c r="EA1" s="87"/>
      <c r="EB1" s="87"/>
      <c r="EC1" s="87"/>
      <c r="ED1" s="87"/>
      <c r="EE1" s="87"/>
      <c r="EF1" s="87"/>
      <c r="EG1" s="87"/>
      <c r="EH1" s="87"/>
      <c r="EI1" s="87"/>
      <c r="EJ1" s="87"/>
      <c r="EK1" s="87"/>
      <c r="EL1" s="87"/>
      <c r="EM1" s="87"/>
      <c r="EN1" s="87"/>
      <c r="EO1" s="87"/>
      <c r="EP1" s="87"/>
      <c r="EQ1" s="87"/>
      <c r="ER1" s="87"/>
      <c r="ES1" s="87"/>
      <c r="ET1" s="87"/>
      <c r="EU1" s="87"/>
      <c r="EV1" s="87"/>
      <c r="EW1" s="87"/>
      <c r="EX1" s="87"/>
      <c r="EY1" s="87"/>
      <c r="EZ1" s="87"/>
      <c r="FA1" s="87"/>
      <c r="FB1" s="87"/>
      <c r="FC1" s="87"/>
      <c r="FD1" s="87"/>
      <c r="FE1" s="87"/>
      <c r="FF1" s="87"/>
      <c r="FG1" s="87"/>
      <c r="FH1" s="87"/>
      <c r="FI1" s="87"/>
      <c r="FJ1" s="87"/>
      <c r="FK1" s="87"/>
      <c r="FL1" s="87"/>
      <c r="FM1" s="87"/>
      <c r="FN1" s="87"/>
      <c r="FO1" s="87"/>
      <c r="FP1" s="87"/>
      <c r="FQ1" s="87"/>
      <c r="FR1" s="87"/>
      <c r="FS1" s="87"/>
      <c r="FT1" s="87"/>
      <c r="FU1" s="87"/>
      <c r="FV1" s="87"/>
      <c r="FW1" s="87"/>
      <c r="FX1" s="87"/>
      <c r="FY1" s="87"/>
      <c r="FZ1" s="87"/>
      <c r="GA1" s="87"/>
      <c r="GB1" s="87"/>
      <c r="GC1" s="87"/>
      <c r="GD1" s="87"/>
      <c r="GE1" s="87"/>
      <c r="GF1" s="87"/>
      <c r="GG1" s="87"/>
      <c r="GH1" s="87"/>
      <c r="GI1" s="87"/>
      <c r="GJ1" s="87"/>
      <c r="GK1" s="87"/>
      <c r="GL1" s="87"/>
      <c r="GM1" s="87"/>
      <c r="GN1" s="87"/>
      <c r="GO1" s="87"/>
      <c r="GP1" s="87"/>
      <c r="GQ1" s="87"/>
      <c r="GR1" s="87"/>
      <c r="GS1" s="87"/>
      <c r="GT1" s="87"/>
      <c r="GU1" s="87"/>
      <c r="GV1" s="87"/>
      <c r="GW1" s="87"/>
      <c r="GX1" s="87"/>
      <c r="GY1" s="87"/>
      <c r="GZ1" s="87"/>
      <c r="HA1" s="87"/>
      <c r="HB1" s="87"/>
      <c r="HC1" s="87"/>
      <c r="HD1" s="87"/>
      <c r="HE1" s="87"/>
      <c r="HF1" s="87"/>
      <c r="HG1" s="87"/>
      <c r="HH1" s="87"/>
      <c r="HI1" s="87"/>
      <c r="HJ1" s="87"/>
      <c r="HK1" s="87"/>
      <c r="HL1" s="87"/>
      <c r="HM1" s="87"/>
      <c r="HN1" s="87"/>
      <c r="HO1" s="87"/>
      <c r="HP1" s="87"/>
      <c r="HQ1" s="87"/>
      <c r="HR1" s="87"/>
      <c r="HS1" s="87"/>
      <c r="HT1" s="87"/>
      <c r="HU1" s="87"/>
      <c r="HV1" s="87"/>
      <c r="HW1" s="87"/>
      <c r="HX1" s="87"/>
      <c r="HY1" s="87"/>
      <c r="HZ1" s="87"/>
      <c r="IA1" s="87"/>
    </row>
    <row r="2" spans="1:235" s="188" customFormat="1" ht="34" customHeight="1">
      <c r="A2" s="316" t="s">
        <v>84</v>
      </c>
      <c r="B2" s="317"/>
      <c r="C2" s="318"/>
      <c r="D2" s="318"/>
      <c r="E2" s="317"/>
      <c r="F2" s="317"/>
      <c r="G2" s="319"/>
    </row>
    <row r="3" spans="1:235" s="188" customFormat="1" ht="54" customHeight="1">
      <c r="A3" s="24" t="s">
        <v>85</v>
      </c>
      <c r="B3" s="24" t="s">
        <v>1</v>
      </c>
      <c r="C3" s="195" t="s">
        <v>86</v>
      </c>
      <c r="D3" s="195" t="s">
        <v>87</v>
      </c>
      <c r="E3" s="76" t="s">
        <v>88</v>
      </c>
      <c r="F3" s="76" t="s">
        <v>89</v>
      </c>
      <c r="G3" s="76" t="s">
        <v>20</v>
      </c>
    </row>
    <row r="4" spans="1:235" s="188" customFormat="1" ht="304" customHeight="1">
      <c r="A4" s="196">
        <v>1</v>
      </c>
      <c r="B4" s="197">
        <v>12005022</v>
      </c>
      <c r="C4" s="198" t="s">
        <v>90</v>
      </c>
      <c r="D4" s="198" t="s">
        <v>91</v>
      </c>
      <c r="E4" s="39">
        <v>106</v>
      </c>
      <c r="F4" s="39">
        <f t="shared" ref="F4:F21" si="0">E4</f>
        <v>106</v>
      </c>
      <c r="G4" s="196">
        <v>1</v>
      </c>
    </row>
    <row r="5" spans="1:235" s="188" customFormat="1" ht="246" customHeight="1">
      <c r="A5" s="196">
        <v>2</v>
      </c>
      <c r="B5" s="197">
        <v>12005007</v>
      </c>
      <c r="C5" s="198" t="s">
        <v>92</v>
      </c>
      <c r="D5" s="198" t="s">
        <v>93</v>
      </c>
      <c r="E5" s="39">
        <v>86.8</v>
      </c>
      <c r="F5" s="39">
        <f t="shared" si="0"/>
        <v>86.8</v>
      </c>
      <c r="G5" s="196">
        <v>2</v>
      </c>
    </row>
    <row r="6" spans="1:235" s="188" customFormat="1" ht="309" customHeight="1">
      <c r="A6" s="196">
        <v>3</v>
      </c>
      <c r="B6" s="197">
        <v>12005003</v>
      </c>
      <c r="C6" s="198" t="s">
        <v>94</v>
      </c>
      <c r="D6" s="198" t="s">
        <v>95</v>
      </c>
      <c r="E6" s="39">
        <v>86</v>
      </c>
      <c r="F6" s="39">
        <f t="shared" si="0"/>
        <v>86</v>
      </c>
      <c r="G6" s="196">
        <v>3</v>
      </c>
    </row>
    <row r="7" spans="1:235" s="188" customFormat="1" ht="65.150000000000006" customHeight="1">
      <c r="A7" s="196">
        <v>4</v>
      </c>
      <c r="B7" s="39">
        <v>12005002</v>
      </c>
      <c r="C7" s="198" t="s">
        <v>96</v>
      </c>
      <c r="D7" s="198" t="s">
        <v>97</v>
      </c>
      <c r="E7" s="39">
        <v>50</v>
      </c>
      <c r="F7" s="39">
        <f t="shared" si="0"/>
        <v>50</v>
      </c>
      <c r="G7" s="196">
        <v>4</v>
      </c>
    </row>
    <row r="8" spans="1:235" s="188" customFormat="1" ht="110.15" customHeight="1">
      <c r="A8" s="196">
        <v>5</v>
      </c>
      <c r="B8" s="39">
        <v>12005013</v>
      </c>
      <c r="C8" s="198" t="s">
        <v>98</v>
      </c>
      <c r="D8" s="198" t="s">
        <v>99</v>
      </c>
      <c r="E8" s="39">
        <v>30</v>
      </c>
      <c r="F8" s="39">
        <f t="shared" si="0"/>
        <v>30</v>
      </c>
      <c r="G8" s="196">
        <v>5</v>
      </c>
    </row>
    <row r="9" spans="1:235" s="289" customFormat="1" ht="100" customHeight="1">
      <c r="A9" s="306">
        <v>6</v>
      </c>
      <c r="B9" s="296">
        <v>12005005</v>
      </c>
      <c r="C9" s="294" t="s">
        <v>438</v>
      </c>
      <c r="D9" s="294" t="s">
        <v>439</v>
      </c>
      <c r="E9" s="296">
        <v>27</v>
      </c>
      <c r="F9" s="295">
        <v>27</v>
      </c>
      <c r="G9" s="285">
        <v>6</v>
      </c>
    </row>
    <row r="10" spans="1:235" s="188" customFormat="1" ht="100" customHeight="1">
      <c r="A10" s="196">
        <v>7</v>
      </c>
      <c r="B10" s="63">
        <v>12005017</v>
      </c>
      <c r="C10" s="199" t="s">
        <v>100</v>
      </c>
      <c r="D10" s="198" t="s">
        <v>101</v>
      </c>
      <c r="E10" s="63">
        <v>27</v>
      </c>
      <c r="F10" s="39">
        <f t="shared" si="0"/>
        <v>27</v>
      </c>
      <c r="G10" s="196">
        <v>6</v>
      </c>
      <c r="N10" s="297"/>
    </row>
    <row r="11" spans="1:235" s="188" customFormat="1" ht="70" customHeight="1">
      <c r="A11" s="196">
        <v>8</v>
      </c>
      <c r="B11" s="200">
        <v>12005015</v>
      </c>
      <c r="C11" s="201" t="s">
        <v>102</v>
      </c>
      <c r="D11" s="201" t="s">
        <v>103</v>
      </c>
      <c r="E11" s="46">
        <v>26</v>
      </c>
      <c r="F11" s="202">
        <f t="shared" si="0"/>
        <v>26</v>
      </c>
      <c r="G11" s="39">
        <v>8</v>
      </c>
    </row>
    <row r="12" spans="1:235" s="188" customFormat="1" ht="48">
      <c r="A12" s="196">
        <v>9</v>
      </c>
      <c r="B12" s="46">
        <v>12005021</v>
      </c>
      <c r="C12" s="201" t="s">
        <v>104</v>
      </c>
      <c r="D12" s="201" t="s">
        <v>105</v>
      </c>
      <c r="E12" s="46">
        <v>24</v>
      </c>
      <c r="F12" s="202">
        <f t="shared" si="0"/>
        <v>24</v>
      </c>
      <c r="G12" s="39">
        <v>9</v>
      </c>
    </row>
    <row r="13" spans="1:235" s="188" customFormat="1" ht="60">
      <c r="A13" s="196">
        <v>10</v>
      </c>
      <c r="B13" s="46">
        <v>12005019</v>
      </c>
      <c r="C13" s="201" t="s">
        <v>106</v>
      </c>
      <c r="D13" s="201" t="s">
        <v>107</v>
      </c>
      <c r="E13" s="46">
        <v>24</v>
      </c>
      <c r="F13" s="202">
        <f t="shared" si="0"/>
        <v>24</v>
      </c>
      <c r="G13" s="39">
        <v>9</v>
      </c>
      <c r="H13" s="192"/>
      <c r="I13" s="192"/>
      <c r="J13" s="192"/>
      <c r="K13" s="192"/>
    </row>
    <row r="14" spans="1:235" s="189" customFormat="1" ht="48">
      <c r="A14" s="203">
        <v>11</v>
      </c>
      <c r="B14" s="57">
        <v>12005010</v>
      </c>
      <c r="C14" s="58" t="s">
        <v>108</v>
      </c>
      <c r="D14" s="58" t="s">
        <v>109</v>
      </c>
      <c r="E14" s="30">
        <v>16</v>
      </c>
      <c r="F14" s="204">
        <v>16</v>
      </c>
      <c r="G14" s="27">
        <v>11</v>
      </c>
      <c r="H14" s="231"/>
      <c r="I14" s="231"/>
      <c r="J14" s="231"/>
      <c r="K14" s="231"/>
    </row>
    <row r="15" spans="1:235" s="188" customFormat="1" ht="24">
      <c r="A15" s="196">
        <v>12</v>
      </c>
      <c r="B15" s="46">
        <v>12005001</v>
      </c>
      <c r="C15" s="201" t="s">
        <v>110</v>
      </c>
      <c r="D15" s="201" t="s">
        <v>111</v>
      </c>
      <c r="E15" s="46">
        <v>16</v>
      </c>
      <c r="F15" s="202">
        <f t="shared" si="0"/>
        <v>16</v>
      </c>
      <c r="G15" s="27">
        <v>11</v>
      </c>
      <c r="H15" s="192"/>
      <c r="I15" s="192"/>
      <c r="J15" s="192"/>
      <c r="K15" s="192"/>
    </row>
    <row r="16" spans="1:235" s="188" customFormat="1" ht="36">
      <c r="A16" s="196">
        <v>13</v>
      </c>
      <c r="B16" s="45">
        <v>12005025</v>
      </c>
      <c r="C16" s="198" t="s">
        <v>112</v>
      </c>
      <c r="D16" s="198" t="s">
        <v>113</v>
      </c>
      <c r="E16" s="39">
        <v>16</v>
      </c>
      <c r="F16" s="202">
        <f t="shared" si="0"/>
        <v>16</v>
      </c>
      <c r="G16" s="27">
        <v>11</v>
      </c>
      <c r="H16" s="192"/>
      <c r="I16" s="192"/>
      <c r="J16" s="192"/>
      <c r="K16" s="192"/>
    </row>
    <row r="17" spans="1:251" s="190" customFormat="1" ht="24">
      <c r="A17" s="205">
        <v>14</v>
      </c>
      <c r="B17" s="206">
        <v>12005023</v>
      </c>
      <c r="C17" s="207" t="s">
        <v>114</v>
      </c>
      <c r="D17" s="207">
        <v>1</v>
      </c>
      <c r="E17" s="206">
        <v>8</v>
      </c>
      <c r="F17" s="208">
        <v>8</v>
      </c>
      <c r="G17" s="209">
        <v>14</v>
      </c>
      <c r="H17" s="232"/>
      <c r="I17" s="232"/>
      <c r="J17" s="233"/>
      <c r="K17" s="234"/>
      <c r="L17" s="235"/>
      <c r="M17" s="236"/>
      <c r="N17" s="236"/>
      <c r="O17" s="236"/>
    </row>
    <row r="18" spans="1:251" customFormat="1" ht="24">
      <c r="A18" s="273">
        <v>15</v>
      </c>
      <c r="B18" s="274">
        <v>12005012</v>
      </c>
      <c r="C18" s="275" t="s">
        <v>432</v>
      </c>
      <c r="D18" s="275" t="s">
        <v>433</v>
      </c>
      <c r="E18" s="276">
        <v>8</v>
      </c>
      <c r="F18" s="276">
        <v>8</v>
      </c>
      <c r="G18" s="277">
        <v>14</v>
      </c>
      <c r="H18" s="277"/>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row>
    <row r="19" spans="1:251" s="188" customFormat="1" ht="50.15" customHeight="1">
      <c r="A19" s="196">
        <v>16</v>
      </c>
      <c r="B19" s="39">
        <v>12005024</v>
      </c>
      <c r="C19" s="198" t="s">
        <v>115</v>
      </c>
      <c r="D19" s="198" t="s">
        <v>116</v>
      </c>
      <c r="E19" s="39">
        <v>8</v>
      </c>
      <c r="F19" s="202">
        <f t="shared" si="0"/>
        <v>8</v>
      </c>
      <c r="G19" s="27">
        <v>14</v>
      </c>
      <c r="H19" s="192"/>
      <c r="I19" s="192"/>
      <c r="J19" s="192"/>
      <c r="K19" s="192"/>
    </row>
    <row r="20" spans="1:251" s="289" customFormat="1" ht="46" customHeight="1">
      <c r="A20" s="290">
        <v>17</v>
      </c>
      <c r="B20" s="285">
        <v>12005016</v>
      </c>
      <c r="C20" s="285" t="s">
        <v>437</v>
      </c>
      <c r="D20" s="285" t="s">
        <v>266</v>
      </c>
      <c r="E20" s="285">
        <v>4</v>
      </c>
      <c r="F20" s="286">
        <v>4</v>
      </c>
      <c r="G20" s="309">
        <v>17</v>
      </c>
    </row>
    <row r="21" spans="1:251" s="188" customFormat="1" ht="46" customHeight="1">
      <c r="A21" s="196">
        <v>18</v>
      </c>
      <c r="B21" s="39">
        <v>12005008</v>
      </c>
      <c r="C21" s="198" t="s">
        <v>117</v>
      </c>
      <c r="D21" s="198" t="s">
        <v>118</v>
      </c>
      <c r="E21" s="39">
        <v>4</v>
      </c>
      <c r="F21" s="39">
        <f t="shared" si="0"/>
        <v>4</v>
      </c>
      <c r="G21" s="203">
        <v>17</v>
      </c>
    </row>
    <row r="22" spans="1:251" customFormat="1">
      <c r="A22" s="210">
        <v>19</v>
      </c>
      <c r="B22" s="211">
        <v>12005026</v>
      </c>
      <c r="C22" s="270" t="s">
        <v>426</v>
      </c>
      <c r="D22" s="270" t="s">
        <v>420</v>
      </c>
      <c r="E22" s="210">
        <v>0</v>
      </c>
      <c r="F22" s="210">
        <v>0</v>
      </c>
      <c r="G22" s="212">
        <v>19</v>
      </c>
      <c r="H22" s="237"/>
    </row>
    <row r="23" spans="1:251" s="189" customFormat="1" ht="17.149999999999999" customHeight="1">
      <c r="A23" s="213">
        <v>20</v>
      </c>
      <c r="B23" s="214">
        <v>12005014</v>
      </c>
      <c r="C23" s="271" t="s">
        <v>420</v>
      </c>
      <c r="D23" s="271" t="s">
        <v>420</v>
      </c>
      <c r="E23" s="215">
        <v>0</v>
      </c>
      <c r="F23" s="215">
        <v>0</v>
      </c>
      <c r="G23" s="118">
        <v>19</v>
      </c>
    </row>
    <row r="24" spans="1:251" customFormat="1">
      <c r="A24" s="273">
        <v>21</v>
      </c>
      <c r="B24" s="274">
        <v>12005020</v>
      </c>
      <c r="C24" s="276" t="s">
        <v>430</v>
      </c>
      <c r="D24" s="276" t="s">
        <v>429</v>
      </c>
      <c r="E24" s="276">
        <v>0</v>
      </c>
      <c r="F24" s="276">
        <v>0</v>
      </c>
      <c r="G24" s="276">
        <v>19</v>
      </c>
      <c r="H24" s="275"/>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row>
    <row r="25" spans="1:251" customFormat="1">
      <c r="A25" s="273">
        <v>22</v>
      </c>
      <c r="B25" s="274">
        <v>12005018</v>
      </c>
      <c r="C25" s="276" t="s">
        <v>431</v>
      </c>
      <c r="D25" s="276" t="s">
        <v>429</v>
      </c>
      <c r="E25" s="276">
        <v>0</v>
      </c>
      <c r="F25" s="276">
        <v>0</v>
      </c>
      <c r="G25" s="277">
        <v>19</v>
      </c>
      <c r="H25" s="277"/>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row>
    <row r="26" spans="1:251" s="289" customFormat="1" ht="16" customHeight="1">
      <c r="A26" s="290">
        <v>23</v>
      </c>
      <c r="B26" s="285">
        <v>12005004</v>
      </c>
      <c r="C26" s="285" t="s">
        <v>441</v>
      </c>
      <c r="D26" s="285" t="s">
        <v>440</v>
      </c>
      <c r="E26" s="285" t="s">
        <v>285</v>
      </c>
      <c r="F26" s="286" t="s">
        <v>285</v>
      </c>
      <c r="G26" s="309">
        <v>19</v>
      </c>
    </row>
    <row r="27" spans="1:251" s="289" customFormat="1" ht="16" customHeight="1">
      <c r="A27" s="307">
        <v>24</v>
      </c>
      <c r="B27" s="299">
        <v>12005006</v>
      </c>
      <c r="C27" s="303" t="s">
        <v>440</v>
      </c>
      <c r="D27" s="303" t="s">
        <v>441</v>
      </c>
      <c r="E27" s="303">
        <v>0</v>
      </c>
      <c r="F27" s="298">
        <v>0</v>
      </c>
      <c r="G27" s="310">
        <v>19</v>
      </c>
    </row>
    <row r="28" spans="1:251" s="289" customFormat="1" ht="16" customHeight="1">
      <c r="A28" s="308">
        <v>25</v>
      </c>
      <c r="B28" s="303">
        <v>12005009</v>
      </c>
      <c r="C28" s="303" t="s">
        <v>429</v>
      </c>
      <c r="D28" s="303" t="s">
        <v>441</v>
      </c>
      <c r="E28" s="303">
        <v>0</v>
      </c>
      <c r="F28" s="298">
        <v>0</v>
      </c>
      <c r="G28" s="310">
        <v>19</v>
      </c>
    </row>
    <row r="29" spans="1:251" s="289" customFormat="1" ht="46" customHeight="1">
      <c r="A29" s="172"/>
      <c r="B29" s="300"/>
      <c r="C29" s="301"/>
      <c r="D29" s="301"/>
      <c r="E29" s="301"/>
      <c r="F29" s="302"/>
      <c r="G29" s="172"/>
    </row>
    <row r="30" spans="1:251" s="289" customFormat="1" ht="46" customHeight="1">
      <c r="A30" s="172"/>
      <c r="B30" s="300"/>
      <c r="C30" s="301"/>
      <c r="D30" s="301"/>
      <c r="E30" s="301"/>
      <c r="F30" s="302"/>
      <c r="G30" s="172"/>
    </row>
    <row r="31" spans="1:251" s="191" customFormat="1" ht="17.149999999999999" customHeight="1">
      <c r="A31" s="291"/>
      <c r="B31" s="278"/>
      <c r="C31" s="279"/>
      <c r="D31" s="279"/>
      <c r="E31" s="280"/>
      <c r="F31" s="281"/>
      <c r="G31" s="216"/>
    </row>
    <row r="32" spans="1:251" s="192" customFormat="1" ht="18.75" customHeight="1">
      <c r="A32" s="217"/>
      <c r="B32" s="218"/>
      <c r="C32" s="219"/>
      <c r="D32" s="219"/>
      <c r="E32" s="218"/>
      <c r="F32" s="220"/>
      <c r="G32" s="221"/>
    </row>
    <row r="33" spans="1:255" s="188" customFormat="1" ht="46" customHeight="1">
      <c r="A33" s="320" t="s">
        <v>120</v>
      </c>
      <c r="B33" s="320"/>
      <c r="C33" s="321"/>
      <c r="D33" s="321"/>
      <c r="E33" s="320"/>
      <c r="F33" s="320"/>
      <c r="G33" s="320"/>
    </row>
    <row r="34" spans="1:255" s="187" customFormat="1" ht="36" customHeight="1">
      <c r="A34" s="24" t="s">
        <v>85</v>
      </c>
      <c r="B34" s="24" t="s">
        <v>1</v>
      </c>
      <c r="C34" s="195" t="s">
        <v>86</v>
      </c>
      <c r="D34" s="195" t="s">
        <v>87</v>
      </c>
      <c r="E34" s="76" t="s">
        <v>88</v>
      </c>
      <c r="F34" s="76" t="s">
        <v>89</v>
      </c>
      <c r="G34" s="76" t="s">
        <v>20</v>
      </c>
    </row>
    <row r="35" spans="1:255" s="187" customFormat="1" ht="139" customHeight="1">
      <c r="A35" s="203">
        <v>1</v>
      </c>
      <c r="B35" s="39" t="s">
        <v>121</v>
      </c>
      <c r="C35" s="198" t="s">
        <v>122</v>
      </c>
      <c r="D35" s="198" t="s">
        <v>123</v>
      </c>
      <c r="E35" s="39" t="s">
        <v>124</v>
      </c>
      <c r="F35" s="202">
        <v>56</v>
      </c>
      <c r="G35" s="39">
        <v>1</v>
      </c>
    </row>
    <row r="36" spans="1:255" ht="171" customHeight="1">
      <c r="A36" s="203">
        <v>2</v>
      </c>
      <c r="B36" s="222">
        <v>11905012</v>
      </c>
      <c r="C36" s="199" t="s">
        <v>125</v>
      </c>
      <c r="D36" s="199" t="s">
        <v>126</v>
      </c>
      <c r="E36" s="223">
        <v>50</v>
      </c>
      <c r="F36" s="224">
        <v>50</v>
      </c>
      <c r="G36" s="39">
        <v>2</v>
      </c>
    </row>
    <row r="37" spans="1:255" customFormat="1" ht="117" customHeight="1">
      <c r="A37" s="27">
        <v>3</v>
      </c>
      <c r="B37" s="158">
        <v>11905002</v>
      </c>
      <c r="C37" s="28" t="s">
        <v>127</v>
      </c>
      <c r="D37" s="28" t="s">
        <v>128</v>
      </c>
      <c r="E37" s="27">
        <v>41.4</v>
      </c>
      <c r="F37" s="204">
        <v>41.4</v>
      </c>
      <c r="G37" s="30">
        <v>3</v>
      </c>
      <c r="H37" s="7"/>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20"/>
      <c r="GQ37" s="20"/>
      <c r="GR37" s="20"/>
      <c r="GS37" s="20"/>
      <c r="GT37" s="20"/>
      <c r="GU37" s="20"/>
      <c r="GV37" s="20"/>
      <c r="GW37" s="20"/>
      <c r="GX37" s="20"/>
      <c r="GY37" s="20"/>
      <c r="GZ37" s="20"/>
      <c r="HA37" s="20"/>
      <c r="HB37" s="20"/>
      <c r="HC37" s="20"/>
      <c r="HD37" s="20"/>
      <c r="HE37" s="20"/>
      <c r="HF37" s="20"/>
      <c r="HG37" s="20"/>
      <c r="HH37" s="20"/>
      <c r="HI37" s="20"/>
      <c r="HJ37" s="20"/>
      <c r="HK37" s="20"/>
      <c r="HL37" s="20"/>
      <c r="HM37" s="20"/>
      <c r="HN37" s="20"/>
      <c r="HO37" s="20"/>
      <c r="HP37" s="20"/>
      <c r="HQ37" s="20"/>
      <c r="HR37" s="20"/>
      <c r="HS37" s="20"/>
      <c r="HT37" s="20"/>
      <c r="HU37" s="20"/>
      <c r="HV37" s="20"/>
      <c r="HW37" s="20"/>
      <c r="HX37" s="20"/>
      <c r="HY37" s="20"/>
      <c r="HZ37" s="20"/>
      <c r="IA37" s="20"/>
      <c r="IB37" s="20"/>
      <c r="IC37" s="20"/>
      <c r="ID37" s="20"/>
      <c r="IE37" s="20"/>
      <c r="IF37" s="20"/>
      <c r="IG37" s="20"/>
      <c r="IH37" s="20"/>
      <c r="II37" s="20"/>
      <c r="IJ37" s="20"/>
      <c r="IK37" s="20"/>
      <c r="IL37" s="20"/>
      <c r="IM37" s="20"/>
      <c r="IN37" s="20"/>
      <c r="IO37" s="20"/>
      <c r="IP37" s="20"/>
      <c r="IQ37" s="20"/>
    </row>
    <row r="38" spans="1:255" s="284" customFormat="1" ht="36">
      <c r="A38" s="282">
        <v>4</v>
      </c>
      <c r="B38" s="282">
        <v>11905007</v>
      </c>
      <c r="C38" s="282" t="s">
        <v>434</v>
      </c>
      <c r="D38" s="282" t="s">
        <v>435</v>
      </c>
      <c r="E38" s="282">
        <v>40</v>
      </c>
      <c r="F38" s="283">
        <v>40</v>
      </c>
      <c r="G38" s="282">
        <v>4</v>
      </c>
    </row>
    <row r="39" spans="1:255" ht="171" customHeight="1">
      <c r="A39" s="203">
        <v>5</v>
      </c>
      <c r="B39" s="45">
        <v>11905021</v>
      </c>
      <c r="C39" s="201" t="s">
        <v>129</v>
      </c>
      <c r="D39" s="198" t="s">
        <v>130</v>
      </c>
      <c r="E39" s="39">
        <v>40</v>
      </c>
      <c r="F39" s="202">
        <v>40</v>
      </c>
      <c r="G39" s="39">
        <v>4</v>
      </c>
      <c r="H39" s="238"/>
    </row>
    <row r="40" spans="1:255" s="20" customFormat="1" ht="33" customHeight="1">
      <c r="A40" s="27">
        <v>6</v>
      </c>
      <c r="B40" s="57">
        <v>11905003</v>
      </c>
      <c r="C40" s="58" t="s">
        <v>131</v>
      </c>
      <c r="D40" s="58" t="s">
        <v>132</v>
      </c>
      <c r="E40" s="30">
        <v>16</v>
      </c>
      <c r="F40" s="204">
        <v>16</v>
      </c>
      <c r="G40" s="30">
        <v>6</v>
      </c>
      <c r="H40" s="174"/>
      <c r="IS40"/>
      <c r="IT40"/>
      <c r="IU40"/>
    </row>
    <row r="41" spans="1:255" s="189" customFormat="1" ht="39" customHeight="1">
      <c r="A41" s="203">
        <v>7</v>
      </c>
      <c r="B41" s="203">
        <v>11905001</v>
      </c>
      <c r="C41" s="225" t="s">
        <v>133</v>
      </c>
      <c r="D41" s="225" t="s">
        <v>134</v>
      </c>
      <c r="E41" s="203">
        <v>16</v>
      </c>
      <c r="F41" s="226">
        <v>16</v>
      </c>
      <c r="G41" s="27">
        <v>6</v>
      </c>
      <c r="H41" s="231"/>
    </row>
    <row r="42" spans="1:255" ht="72" customHeight="1">
      <c r="A42" s="203">
        <v>8</v>
      </c>
      <c r="B42" s="46">
        <v>11905005</v>
      </c>
      <c r="C42" s="201" t="s">
        <v>135</v>
      </c>
      <c r="D42" s="201" t="s">
        <v>136</v>
      </c>
      <c r="E42" s="46">
        <v>14.4</v>
      </c>
      <c r="F42" s="227">
        <v>14.4</v>
      </c>
      <c r="G42" s="39">
        <v>8</v>
      </c>
      <c r="H42" s="238"/>
    </row>
    <row r="43" spans="1:255" ht="95.25" customHeight="1">
      <c r="A43" s="203">
        <v>9</v>
      </c>
      <c r="B43" s="39">
        <v>11905009</v>
      </c>
      <c r="C43" s="198" t="s">
        <v>137</v>
      </c>
      <c r="D43" s="198" t="s">
        <v>138</v>
      </c>
      <c r="E43" s="39">
        <v>12</v>
      </c>
      <c r="F43" s="202">
        <v>12</v>
      </c>
      <c r="G43" s="39">
        <v>9</v>
      </c>
      <c r="H43" s="238"/>
    </row>
    <row r="44" spans="1:255" s="189" customFormat="1" ht="31" customHeight="1">
      <c r="A44" s="203">
        <v>10</v>
      </c>
      <c r="B44" s="57">
        <v>11905006</v>
      </c>
      <c r="C44" s="58" t="s">
        <v>139</v>
      </c>
      <c r="D44" s="225" t="s">
        <v>140</v>
      </c>
      <c r="E44" s="203">
        <v>8</v>
      </c>
      <c r="F44" s="226">
        <v>8</v>
      </c>
      <c r="G44" s="27">
        <v>10</v>
      </c>
      <c r="H44" s="231"/>
    </row>
    <row r="45" spans="1:255" s="193" customFormat="1">
      <c r="A45" s="228">
        <v>11</v>
      </c>
      <c r="B45" s="229">
        <v>11905011</v>
      </c>
      <c r="C45" s="272" t="s">
        <v>421</v>
      </c>
      <c r="D45" s="272" t="s">
        <v>427</v>
      </c>
      <c r="E45" s="118">
        <v>0</v>
      </c>
      <c r="F45" s="230">
        <v>0</v>
      </c>
      <c r="G45" s="118">
        <v>11</v>
      </c>
      <c r="H45" s="239"/>
    </row>
    <row r="46" spans="1:255" s="193" customFormat="1">
      <c r="A46" s="228">
        <v>12</v>
      </c>
      <c r="B46" s="229">
        <v>11905014</v>
      </c>
      <c r="C46" s="272" t="s">
        <v>420</v>
      </c>
      <c r="D46" s="272" t="s">
        <v>421</v>
      </c>
      <c r="E46" s="118">
        <v>0</v>
      </c>
      <c r="F46" s="230">
        <v>0</v>
      </c>
      <c r="G46" s="118">
        <v>11</v>
      </c>
      <c r="H46" s="239"/>
    </row>
    <row r="47" spans="1:255" customFormat="1">
      <c r="A47" s="273">
        <v>13</v>
      </c>
      <c r="B47" s="274">
        <v>11905004</v>
      </c>
      <c r="C47" s="276" t="s">
        <v>428</v>
      </c>
      <c r="D47" s="276" t="s">
        <v>429</v>
      </c>
      <c r="E47" s="276">
        <v>0</v>
      </c>
      <c r="F47" s="276">
        <v>0</v>
      </c>
      <c r="G47" s="276">
        <v>11</v>
      </c>
      <c r="H47" s="275"/>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c r="EC47" s="20"/>
      <c r="ED47" s="20"/>
      <c r="EE47" s="20"/>
      <c r="EF47" s="20"/>
      <c r="EG47" s="20"/>
      <c r="EH47" s="20"/>
      <c r="EI47" s="20"/>
      <c r="EJ47" s="20"/>
      <c r="EK47" s="20"/>
      <c r="EL47" s="20"/>
      <c r="EM47" s="20"/>
      <c r="EN47" s="20"/>
      <c r="EO47" s="20"/>
      <c r="EP47" s="20"/>
      <c r="EQ47" s="20"/>
      <c r="ER47" s="20"/>
      <c r="ES47" s="20"/>
      <c r="ET47" s="20"/>
      <c r="EU47" s="20"/>
      <c r="EV47" s="20"/>
      <c r="EW47" s="20"/>
      <c r="EX47" s="20"/>
      <c r="EY47" s="20"/>
      <c r="EZ47" s="20"/>
      <c r="FA47" s="20"/>
      <c r="FB47" s="20"/>
      <c r="FC47" s="20"/>
      <c r="FD47" s="20"/>
      <c r="FE47" s="20"/>
      <c r="FF47" s="20"/>
      <c r="FG47" s="20"/>
      <c r="FH47" s="20"/>
      <c r="FI47" s="20"/>
      <c r="FJ47" s="20"/>
      <c r="FK47" s="20"/>
      <c r="FL47" s="20"/>
      <c r="FM47" s="20"/>
      <c r="FN47" s="20"/>
      <c r="FO47" s="20"/>
      <c r="FP47" s="20"/>
      <c r="FQ47" s="20"/>
      <c r="FR47" s="20"/>
      <c r="FS47" s="20"/>
      <c r="FT47" s="20"/>
      <c r="FU47" s="20"/>
      <c r="FV47" s="20"/>
      <c r="FW47" s="20"/>
      <c r="FX47" s="20"/>
      <c r="FY47" s="20"/>
      <c r="FZ47" s="20"/>
      <c r="GA47" s="20"/>
      <c r="GB47" s="20"/>
      <c r="GC47" s="20"/>
      <c r="GD47" s="20"/>
      <c r="GE47" s="20"/>
      <c r="GF47" s="20"/>
      <c r="GG47" s="20"/>
      <c r="GH47" s="20"/>
      <c r="GI47" s="20"/>
      <c r="GJ47" s="20"/>
      <c r="GK47" s="20"/>
      <c r="GL47" s="20"/>
      <c r="GM47" s="20"/>
      <c r="GN47" s="20"/>
      <c r="GO47" s="20"/>
      <c r="GP47" s="20"/>
      <c r="GQ47" s="20"/>
      <c r="GR47" s="20"/>
      <c r="GS47" s="20"/>
      <c r="GT47" s="20"/>
      <c r="GU47" s="20"/>
      <c r="GV47" s="20"/>
      <c r="GW47" s="20"/>
      <c r="GX47" s="20"/>
      <c r="GY47" s="20"/>
      <c r="GZ47" s="20"/>
      <c r="HA47" s="20"/>
      <c r="HB47" s="20"/>
      <c r="HC47" s="20"/>
      <c r="HD47" s="20"/>
      <c r="HE47" s="20"/>
      <c r="HF47" s="20"/>
      <c r="HG47" s="20"/>
      <c r="HH47" s="20"/>
      <c r="HI47" s="20"/>
      <c r="HJ47" s="20"/>
      <c r="HK47" s="20"/>
      <c r="HL47" s="20"/>
      <c r="HM47" s="20"/>
      <c r="HN47" s="20"/>
      <c r="HO47" s="20"/>
      <c r="HP47" s="20"/>
      <c r="HQ47" s="20"/>
      <c r="HR47" s="20"/>
      <c r="HS47" s="20"/>
      <c r="HT47" s="20"/>
      <c r="HU47" s="20"/>
      <c r="HV47" s="20"/>
      <c r="HW47" s="20"/>
      <c r="HX47" s="20"/>
      <c r="HY47" s="20"/>
      <c r="HZ47" s="20"/>
      <c r="IA47" s="20"/>
      <c r="IB47" s="20"/>
      <c r="IC47" s="20"/>
      <c r="ID47" s="20"/>
      <c r="IE47" s="20"/>
      <c r="IF47" s="20"/>
      <c r="IG47" s="20"/>
      <c r="IH47" s="20"/>
      <c r="II47" s="20"/>
      <c r="IJ47" s="20"/>
      <c r="IK47" s="20"/>
      <c r="IL47" s="20"/>
      <c r="IM47" s="20"/>
      <c r="IN47" s="20"/>
      <c r="IO47" s="20"/>
      <c r="IP47" s="20"/>
      <c r="IQ47" s="20"/>
    </row>
    <row r="48" spans="1:255" s="284" customFormat="1">
      <c r="A48" s="282">
        <v>14</v>
      </c>
      <c r="B48" s="288" t="s">
        <v>436</v>
      </c>
      <c r="C48" s="285" t="s">
        <v>429</v>
      </c>
      <c r="D48" s="285" t="s">
        <v>441</v>
      </c>
      <c r="E48" s="285" t="s">
        <v>285</v>
      </c>
      <c r="F48" s="286" t="s">
        <v>285</v>
      </c>
      <c r="G48" s="287">
        <v>11</v>
      </c>
    </row>
    <row r="49" spans="1:8" customFormat="1" ht="21.5">
      <c r="A49" s="292">
        <v>15</v>
      </c>
      <c r="B49" s="292">
        <v>11905020</v>
      </c>
      <c r="C49" s="292" t="s">
        <v>442</v>
      </c>
      <c r="D49" s="292" t="s">
        <v>429</v>
      </c>
      <c r="E49" s="292">
        <v>0</v>
      </c>
      <c r="F49" s="292">
        <v>0</v>
      </c>
      <c r="G49" s="292">
        <v>11</v>
      </c>
      <c r="H49" s="293"/>
    </row>
    <row r="50" spans="1:8" s="284" customFormat="1">
      <c r="A50" s="305">
        <v>16</v>
      </c>
      <c r="B50" s="304">
        <v>11905013</v>
      </c>
      <c r="C50" s="303" t="s">
        <v>442</v>
      </c>
      <c r="D50" s="303" t="s">
        <v>443</v>
      </c>
      <c r="E50" s="303">
        <v>0</v>
      </c>
      <c r="F50" s="286">
        <v>0</v>
      </c>
      <c r="G50" s="287">
        <v>11</v>
      </c>
    </row>
  </sheetData>
  <autoFilter ref="A34:G46" xr:uid="{00000000-0009-0000-0000-000001000000}">
    <sortState xmlns:xlrd2="http://schemas.microsoft.com/office/spreadsheetml/2017/richdata2" ref="A26:G38">
      <sortCondition descending="1" ref="F17:F27"/>
    </sortState>
  </autoFilter>
  <sortState xmlns:xlrd2="http://schemas.microsoft.com/office/spreadsheetml/2017/richdata2" ref="A24:IA29">
    <sortCondition descending="1" ref="F24:F29"/>
  </sortState>
  <mergeCells count="3">
    <mergeCell ref="A1:G1"/>
    <mergeCell ref="A2:G2"/>
    <mergeCell ref="A33:G33"/>
  </mergeCells>
  <phoneticPr fontId="6" type="noConversion"/>
  <pageMargins left="0.75" right="0.75" top="0.98" bottom="0.98" header="0.51" footer="0.5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W83"/>
  <sheetViews>
    <sheetView topLeftCell="A71" zoomScale="90" zoomScaleNormal="90" workbookViewId="0">
      <selection activeCell="C4" sqref="C4"/>
    </sheetView>
  </sheetViews>
  <sheetFormatPr defaultColWidth="8.58203125" defaultRowHeight="15"/>
  <cols>
    <col min="1" max="1" width="10.33203125" style="4" customWidth="1"/>
    <col min="2" max="2" width="10.33203125" style="121" customWidth="1"/>
    <col min="3" max="3" width="81.33203125" style="23" customWidth="1"/>
    <col min="4" max="4" width="20.5" style="23" customWidth="1"/>
    <col min="5" max="5" width="13.33203125" style="121" customWidth="1"/>
    <col min="6" max="6" width="4.83203125" style="121" customWidth="1"/>
    <col min="7" max="7" width="8" style="121" customWidth="1"/>
    <col min="8" max="16384" width="8.58203125" style="4"/>
  </cols>
  <sheetData>
    <row r="1" spans="1:199" s="3" customFormat="1" ht="45" customHeight="1">
      <c r="A1" s="322" t="s">
        <v>141</v>
      </c>
      <c r="B1" s="322"/>
      <c r="C1" s="322"/>
      <c r="D1" s="322"/>
      <c r="E1" s="322"/>
      <c r="F1" s="322"/>
      <c r="G1" s="322"/>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75"/>
      <c r="EW1" s="75"/>
      <c r="EX1" s="75"/>
      <c r="EY1" s="75"/>
      <c r="EZ1" s="75"/>
      <c r="FA1" s="75"/>
      <c r="FB1" s="75"/>
      <c r="FC1" s="75"/>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row>
    <row r="2" spans="1:199" s="3" customFormat="1" ht="45" customHeight="1">
      <c r="A2" s="323" t="s">
        <v>142</v>
      </c>
      <c r="B2" s="324"/>
      <c r="C2" s="324"/>
      <c r="D2" s="324"/>
      <c r="E2" s="324"/>
      <c r="F2" s="324"/>
      <c r="G2" s="325"/>
    </row>
    <row r="3" spans="1:199" s="3" customFormat="1" ht="53.15" customHeight="1">
      <c r="A3" s="24" t="s">
        <v>85</v>
      </c>
      <c r="B3" s="24" t="s">
        <v>1</v>
      </c>
      <c r="C3" s="26" t="s">
        <v>86</v>
      </c>
      <c r="D3" s="26" t="s">
        <v>143</v>
      </c>
      <c r="E3" s="76" t="s">
        <v>88</v>
      </c>
      <c r="F3" s="76" t="s">
        <v>89</v>
      </c>
      <c r="G3" s="76" t="s">
        <v>20</v>
      </c>
    </row>
    <row r="4" spans="1:199" s="17" customFormat="1" ht="174" customHeight="1">
      <c r="A4" s="122">
        <v>1</v>
      </c>
      <c r="B4" s="34">
        <v>22005038</v>
      </c>
      <c r="C4" s="123" t="s">
        <v>144</v>
      </c>
      <c r="D4" s="28" t="s">
        <v>145</v>
      </c>
      <c r="E4" s="27">
        <v>54</v>
      </c>
      <c r="F4" s="124">
        <f>E4</f>
        <v>54</v>
      </c>
      <c r="G4" s="27">
        <v>1</v>
      </c>
    </row>
    <row r="5" spans="1:199" s="17" customFormat="1" ht="135.25" customHeight="1">
      <c r="A5" s="125">
        <v>2</v>
      </c>
      <c r="B5" s="30">
        <v>22005034</v>
      </c>
      <c r="C5" s="58" t="s">
        <v>146</v>
      </c>
      <c r="D5" s="58" t="s">
        <v>147</v>
      </c>
      <c r="E5" s="30">
        <v>19</v>
      </c>
      <c r="F5" s="124">
        <f>E5</f>
        <v>19</v>
      </c>
      <c r="G5" s="27">
        <v>2</v>
      </c>
    </row>
    <row r="6" spans="1:199" s="17" customFormat="1" ht="93" customHeight="1">
      <c r="A6" s="27">
        <v>3</v>
      </c>
      <c r="B6" s="126">
        <v>22005049</v>
      </c>
      <c r="C6" s="28" t="s">
        <v>148</v>
      </c>
      <c r="D6" s="28" t="s">
        <v>149</v>
      </c>
      <c r="E6" s="27">
        <f>16</f>
        <v>16</v>
      </c>
      <c r="F6" s="124">
        <f>E6</f>
        <v>16</v>
      </c>
      <c r="G6" s="27">
        <v>3</v>
      </c>
    </row>
    <row r="7" spans="1:199" s="17" customFormat="1" ht="28" customHeight="1">
      <c r="A7" s="27">
        <v>4</v>
      </c>
      <c r="B7" s="127">
        <v>22005035</v>
      </c>
      <c r="C7" s="28" t="s">
        <v>150</v>
      </c>
      <c r="D7" s="28" t="s">
        <v>151</v>
      </c>
      <c r="E7" s="27">
        <v>16</v>
      </c>
      <c r="F7" s="128">
        <f>E7</f>
        <v>16</v>
      </c>
      <c r="G7" s="35">
        <v>3</v>
      </c>
    </row>
    <row r="8" spans="1:199" s="17" customFormat="1" ht="28" customHeight="1">
      <c r="A8" s="27">
        <v>5</v>
      </c>
      <c r="B8" s="129">
        <v>22005037</v>
      </c>
      <c r="C8" s="58" t="s">
        <v>152</v>
      </c>
      <c r="D8" s="58" t="s">
        <v>153</v>
      </c>
      <c r="E8" s="30">
        <v>15</v>
      </c>
      <c r="F8" s="130">
        <f>E8</f>
        <v>15</v>
      </c>
      <c r="G8" s="35">
        <v>5</v>
      </c>
    </row>
    <row r="9" spans="1:199" s="17" customFormat="1" ht="43" customHeight="1">
      <c r="A9" s="27">
        <v>6</v>
      </c>
      <c r="B9" s="131">
        <v>22005043</v>
      </c>
      <c r="C9" s="132" t="s">
        <v>154</v>
      </c>
      <c r="D9" s="132" t="s">
        <v>155</v>
      </c>
      <c r="E9" s="133">
        <v>12</v>
      </c>
      <c r="F9" s="130">
        <v>12</v>
      </c>
      <c r="G9" s="134">
        <v>6</v>
      </c>
    </row>
    <row r="10" spans="1:199" s="17" customFormat="1" ht="36">
      <c r="A10" s="27">
        <v>7</v>
      </c>
      <c r="B10" s="135">
        <v>22005039</v>
      </c>
      <c r="C10" s="123" t="s">
        <v>156</v>
      </c>
      <c r="D10" s="123" t="s">
        <v>157</v>
      </c>
      <c r="E10" s="136">
        <v>12</v>
      </c>
      <c r="F10" s="137">
        <f>E10</f>
        <v>12</v>
      </c>
      <c r="G10" s="27">
        <v>6</v>
      </c>
    </row>
    <row r="11" spans="1:199" s="17" customFormat="1" ht="36">
      <c r="A11" s="27">
        <v>8</v>
      </c>
      <c r="B11" s="135">
        <v>22005047</v>
      </c>
      <c r="C11" s="123" t="s">
        <v>158</v>
      </c>
      <c r="D11" s="123" t="s">
        <v>157</v>
      </c>
      <c r="E11" s="136">
        <v>12</v>
      </c>
      <c r="F11" s="137">
        <f>E11</f>
        <v>12</v>
      </c>
      <c r="G11" s="27">
        <v>6</v>
      </c>
    </row>
    <row r="12" spans="1:199" s="17" customFormat="1" ht="24">
      <c r="A12" s="27">
        <v>9</v>
      </c>
      <c r="B12" s="138" t="s">
        <v>159</v>
      </c>
      <c r="C12" s="140" t="s">
        <v>160</v>
      </c>
      <c r="D12" s="140" t="s">
        <v>161</v>
      </c>
      <c r="E12" s="135">
        <v>8</v>
      </c>
      <c r="F12" s="137">
        <f>E12</f>
        <v>8</v>
      </c>
      <c r="G12" s="27">
        <v>9</v>
      </c>
    </row>
    <row r="13" spans="1:199" s="17" customFormat="1" ht="24">
      <c r="A13" s="27">
        <v>10</v>
      </c>
      <c r="B13" s="141">
        <v>22005048</v>
      </c>
      <c r="C13" s="142" t="s">
        <v>162</v>
      </c>
      <c r="D13" s="142" t="s">
        <v>163</v>
      </c>
      <c r="E13" s="143">
        <v>8</v>
      </c>
      <c r="F13" s="130">
        <v>8</v>
      </c>
      <c r="G13" s="27">
        <v>9</v>
      </c>
    </row>
    <row r="14" spans="1:199" s="17" customFormat="1" ht="24">
      <c r="A14" s="27">
        <v>11</v>
      </c>
      <c r="B14" s="144" t="s">
        <v>164</v>
      </c>
      <c r="C14" s="132" t="s">
        <v>165</v>
      </c>
      <c r="D14" s="132" t="s">
        <v>166</v>
      </c>
      <c r="E14" s="133">
        <v>3.2</v>
      </c>
      <c r="F14" s="145">
        <f>E14</f>
        <v>3.2</v>
      </c>
      <c r="G14" s="27">
        <v>11</v>
      </c>
    </row>
    <row r="15" spans="1:199" s="17" customFormat="1">
      <c r="A15" s="35">
        <v>12</v>
      </c>
      <c r="B15" s="139" t="s">
        <v>167</v>
      </c>
      <c r="C15" s="251" t="s">
        <v>418</v>
      </c>
      <c r="D15" s="251" t="s">
        <v>419</v>
      </c>
      <c r="E15" s="146">
        <v>0</v>
      </c>
      <c r="F15" s="147">
        <v>0</v>
      </c>
      <c r="G15" s="27">
        <v>12</v>
      </c>
    </row>
    <row r="16" spans="1:199" s="17" customFormat="1">
      <c r="A16" s="35">
        <v>13</v>
      </c>
      <c r="B16" s="139" t="s">
        <v>168</v>
      </c>
      <c r="C16" s="251" t="s">
        <v>420</v>
      </c>
      <c r="D16" s="251" t="s">
        <v>421</v>
      </c>
      <c r="E16" s="146">
        <v>0</v>
      </c>
      <c r="F16" s="147">
        <v>0</v>
      </c>
      <c r="G16" s="27">
        <v>12</v>
      </c>
    </row>
    <row r="17" spans="1:231" s="17" customFormat="1">
      <c r="A17" s="27">
        <v>14</v>
      </c>
      <c r="B17" s="129">
        <v>22005032</v>
      </c>
      <c r="C17" s="252" t="s">
        <v>422</v>
      </c>
      <c r="D17" s="252" t="s">
        <v>420</v>
      </c>
      <c r="E17" s="30">
        <v>0</v>
      </c>
      <c r="F17" s="147">
        <f>E17</f>
        <v>0</v>
      </c>
      <c r="G17" s="27">
        <v>12</v>
      </c>
    </row>
    <row r="18" spans="1:231" s="17" customFormat="1">
      <c r="A18" s="27">
        <v>15</v>
      </c>
      <c r="B18" s="129">
        <v>22005041</v>
      </c>
      <c r="C18" s="252" t="s">
        <v>418</v>
      </c>
      <c r="D18" s="252" t="s">
        <v>422</v>
      </c>
      <c r="E18" s="30">
        <v>0</v>
      </c>
      <c r="F18" s="147">
        <f>E18</f>
        <v>0</v>
      </c>
      <c r="G18" s="27">
        <v>12</v>
      </c>
    </row>
    <row r="19" spans="1:231" s="17" customFormat="1">
      <c r="A19" s="27">
        <v>16</v>
      </c>
      <c r="B19" s="129">
        <v>22005031</v>
      </c>
      <c r="C19" s="252" t="s">
        <v>420</v>
      </c>
      <c r="D19" s="252" t="s">
        <v>418</v>
      </c>
      <c r="E19" s="30">
        <v>0</v>
      </c>
      <c r="F19" s="147">
        <v>0</v>
      </c>
      <c r="G19" s="27">
        <v>12</v>
      </c>
    </row>
    <row r="20" spans="1:231" ht="28" customHeight="1">
      <c r="A20" s="148"/>
      <c r="B20" s="148"/>
      <c r="C20" s="149"/>
      <c r="D20" s="149"/>
      <c r="E20" s="148"/>
      <c r="F20" s="148"/>
      <c r="G20" s="148"/>
    </row>
    <row r="21" spans="1:231" ht="28" customHeight="1">
      <c r="A21" s="148"/>
      <c r="B21" s="148"/>
      <c r="C21" s="149"/>
      <c r="D21" s="149"/>
      <c r="E21" s="148"/>
      <c r="F21" s="148"/>
      <c r="G21" s="148"/>
    </row>
    <row r="22" spans="1:231" ht="28" customHeight="1">
      <c r="A22" s="148"/>
      <c r="B22" s="148"/>
      <c r="C22" s="149"/>
      <c r="D22" s="149"/>
      <c r="E22" s="148"/>
      <c r="F22" s="148"/>
      <c r="G22" s="148"/>
    </row>
    <row r="23" spans="1:231" ht="51" customHeight="1">
      <c r="A23" s="326" t="s">
        <v>169</v>
      </c>
      <c r="B23" s="326"/>
      <c r="C23" s="326"/>
      <c r="D23" s="326"/>
      <c r="E23" s="326"/>
      <c r="F23" s="326"/>
      <c r="G23" s="326"/>
      <c r="H23" s="83"/>
    </row>
    <row r="24" spans="1:231" s="3" customFormat="1" ht="36" customHeight="1">
      <c r="A24" s="24" t="s">
        <v>85</v>
      </c>
      <c r="B24" s="24" t="s">
        <v>1</v>
      </c>
      <c r="C24" s="26" t="s">
        <v>86</v>
      </c>
      <c r="D24" s="26" t="s">
        <v>143</v>
      </c>
      <c r="E24" s="76" t="s">
        <v>88</v>
      </c>
      <c r="F24" s="76" t="s">
        <v>89</v>
      </c>
      <c r="G24" s="76" t="s">
        <v>20</v>
      </c>
      <c r="H24" s="169"/>
    </row>
    <row r="25" spans="1:231" s="3" customFormat="1" ht="140.15" customHeight="1">
      <c r="A25" s="151">
        <v>1</v>
      </c>
      <c r="B25" s="106">
        <v>22005011</v>
      </c>
      <c r="C25" s="107" t="s">
        <v>170</v>
      </c>
      <c r="D25" s="107" t="s">
        <v>171</v>
      </c>
      <c r="E25" s="106">
        <v>22</v>
      </c>
      <c r="F25" s="106">
        <f t="shared" ref="F25:F33" si="0">E25</f>
        <v>22</v>
      </c>
      <c r="G25" s="39">
        <v>1</v>
      </c>
      <c r="H25" s="169"/>
    </row>
    <row r="26" spans="1:231" ht="60">
      <c r="A26" s="151">
        <v>2</v>
      </c>
      <c r="B26" s="152">
        <v>22005008</v>
      </c>
      <c r="C26" s="153" t="s">
        <v>172</v>
      </c>
      <c r="D26" s="154" t="s">
        <v>173</v>
      </c>
      <c r="E26" s="155">
        <v>16</v>
      </c>
      <c r="F26" s="106">
        <f t="shared" si="0"/>
        <v>16</v>
      </c>
      <c r="G26" s="39">
        <v>2</v>
      </c>
    </row>
    <row r="27" spans="1:231" ht="48">
      <c r="A27" s="151">
        <v>3</v>
      </c>
      <c r="B27" s="45">
        <v>22005007</v>
      </c>
      <c r="C27" s="107" t="s">
        <v>174</v>
      </c>
      <c r="D27" s="107" t="s">
        <v>175</v>
      </c>
      <c r="E27" s="106">
        <v>14</v>
      </c>
      <c r="F27" s="106">
        <f t="shared" si="0"/>
        <v>14</v>
      </c>
      <c r="G27" s="39">
        <v>3</v>
      </c>
      <c r="H27" s="83"/>
      <c r="I27" s="83"/>
    </row>
    <row r="28" spans="1:231" ht="24">
      <c r="A28" s="151">
        <v>4</v>
      </c>
      <c r="B28" s="45">
        <v>22005012</v>
      </c>
      <c r="C28" s="64" t="s">
        <v>176</v>
      </c>
      <c r="D28" s="64" t="s">
        <v>177</v>
      </c>
      <c r="E28" s="39">
        <v>8</v>
      </c>
      <c r="F28" s="106">
        <f t="shared" si="0"/>
        <v>8</v>
      </c>
      <c r="G28" s="39">
        <v>4</v>
      </c>
      <c r="H28" s="169"/>
      <c r="I28" s="169"/>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row>
    <row r="29" spans="1:231" ht="24">
      <c r="A29" s="151">
        <v>5</v>
      </c>
      <c r="B29" s="106">
        <v>22005009</v>
      </c>
      <c r="C29" s="107" t="s">
        <v>178</v>
      </c>
      <c r="D29" s="107" t="s">
        <v>179</v>
      </c>
      <c r="E29" s="106">
        <v>8</v>
      </c>
      <c r="F29" s="106">
        <f t="shared" si="0"/>
        <v>8</v>
      </c>
      <c r="G29" s="39">
        <v>4</v>
      </c>
      <c r="H29" s="83"/>
      <c r="I29" s="83"/>
    </row>
    <row r="30" spans="1:231">
      <c r="A30" s="151">
        <v>6</v>
      </c>
      <c r="B30" s="156">
        <v>22005001</v>
      </c>
      <c r="C30" s="107" t="s">
        <v>180</v>
      </c>
      <c r="D30" s="107" t="s">
        <v>181</v>
      </c>
      <c r="E30" s="106">
        <v>8</v>
      </c>
      <c r="F30" s="106">
        <f t="shared" si="0"/>
        <v>8</v>
      </c>
      <c r="G30" s="39">
        <v>4</v>
      </c>
      <c r="H30" s="83"/>
      <c r="I30" s="83"/>
    </row>
    <row r="31" spans="1:231" customFormat="1" ht="24">
      <c r="A31" s="157">
        <v>7</v>
      </c>
      <c r="B31" s="158">
        <v>2205014</v>
      </c>
      <c r="C31" s="159" t="s">
        <v>182</v>
      </c>
      <c r="D31" s="28" t="s">
        <v>183</v>
      </c>
      <c r="E31" s="27">
        <v>4</v>
      </c>
      <c r="F31" s="27">
        <v>4</v>
      </c>
      <c r="G31" s="150">
        <v>7</v>
      </c>
      <c r="H31" s="170"/>
      <c r="I31" s="86"/>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row>
    <row r="32" spans="1:231" s="3" customFormat="1" ht="62.15" customHeight="1">
      <c r="A32" s="151">
        <v>8</v>
      </c>
      <c r="B32" s="156">
        <v>22005013</v>
      </c>
      <c r="C32" s="107" t="s">
        <v>184</v>
      </c>
      <c r="D32" s="160" t="s">
        <v>185</v>
      </c>
      <c r="E32" s="156">
        <v>4</v>
      </c>
      <c r="F32" s="106">
        <f t="shared" si="0"/>
        <v>4</v>
      </c>
      <c r="G32" s="39">
        <v>7</v>
      </c>
      <c r="H32" s="83"/>
      <c r="I32" s="83"/>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row>
    <row r="33" spans="1:217" s="3" customFormat="1" ht="35.15" customHeight="1">
      <c r="A33" s="151">
        <v>9</v>
      </c>
      <c r="B33" s="106">
        <v>22005004</v>
      </c>
      <c r="C33" s="254" t="s">
        <v>420</v>
      </c>
      <c r="D33" s="254" t="s">
        <v>420</v>
      </c>
      <c r="E33" s="106">
        <v>0</v>
      </c>
      <c r="F33" s="106">
        <f t="shared" si="0"/>
        <v>0</v>
      </c>
      <c r="G33" s="39">
        <v>9</v>
      </c>
      <c r="H33" s="83"/>
      <c r="I33" s="83"/>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row>
    <row r="34" spans="1:217" customFormat="1">
      <c r="A34" s="157">
        <v>10</v>
      </c>
      <c r="B34" s="158">
        <v>22005002</v>
      </c>
      <c r="C34" s="253" t="s">
        <v>418</v>
      </c>
      <c r="D34" s="253" t="s">
        <v>423</v>
      </c>
      <c r="E34" s="150">
        <v>0</v>
      </c>
      <c r="F34" s="150">
        <v>0</v>
      </c>
      <c r="G34" s="150">
        <v>9</v>
      </c>
      <c r="H34" s="171"/>
      <c r="I34" s="172"/>
    </row>
    <row r="35" spans="1:217" s="17" customFormat="1" ht="14.25" customHeight="1">
      <c r="A35" s="151">
        <v>11</v>
      </c>
      <c r="B35" s="57">
        <v>22005005</v>
      </c>
      <c r="C35" s="253" t="s">
        <v>418</v>
      </c>
      <c r="D35" s="253" t="s">
        <v>420</v>
      </c>
      <c r="E35" s="27">
        <v>0</v>
      </c>
      <c r="F35" s="27">
        <v>0</v>
      </c>
      <c r="G35" s="27">
        <v>9</v>
      </c>
      <c r="H35" s="173"/>
      <c r="I35" s="173"/>
    </row>
    <row r="36" spans="1:217" s="20" customFormat="1">
      <c r="A36" s="151">
        <v>12</v>
      </c>
      <c r="B36" s="57">
        <v>22005006</v>
      </c>
      <c r="C36" s="252" t="s">
        <v>421</v>
      </c>
      <c r="D36" s="252" t="s">
        <v>421</v>
      </c>
      <c r="E36" s="30">
        <v>0</v>
      </c>
      <c r="F36" s="30">
        <v>0</v>
      </c>
      <c r="G36" s="30">
        <v>9</v>
      </c>
      <c r="H36" s="174"/>
    </row>
    <row r="37" spans="1:217" customFormat="1">
      <c r="A37" s="151">
        <v>13</v>
      </c>
      <c r="B37" s="57">
        <v>22005015</v>
      </c>
      <c r="C37" s="252" t="s">
        <v>420</v>
      </c>
      <c r="D37" s="252" t="s">
        <v>420</v>
      </c>
      <c r="E37" s="30">
        <v>0</v>
      </c>
      <c r="F37" s="30">
        <v>0</v>
      </c>
      <c r="G37" s="30">
        <v>9</v>
      </c>
      <c r="H37" s="174"/>
    </row>
    <row r="38" spans="1:217" s="17" customFormat="1" ht="14.25" customHeight="1">
      <c r="A38" s="151">
        <v>14</v>
      </c>
      <c r="B38" s="27">
        <v>22005003</v>
      </c>
      <c r="C38" s="253" t="s">
        <v>420</v>
      </c>
      <c r="D38" s="253" t="s">
        <v>420</v>
      </c>
      <c r="E38" s="27">
        <v>0</v>
      </c>
      <c r="F38" s="27">
        <v>0</v>
      </c>
      <c r="G38" s="27">
        <v>9</v>
      </c>
      <c r="H38" s="173"/>
    </row>
    <row r="39" spans="1:217" s="3" customFormat="1" ht="12">
      <c r="A39" s="161"/>
      <c r="B39" s="161"/>
      <c r="C39" s="162"/>
      <c r="D39" s="162"/>
      <c r="E39" s="161"/>
      <c r="F39" s="161"/>
      <c r="G39" s="161"/>
    </row>
    <row r="40" spans="1:217" s="3" customFormat="1" ht="12">
      <c r="A40" s="161"/>
      <c r="B40" s="161"/>
      <c r="C40" s="162"/>
      <c r="D40" s="162"/>
      <c r="E40" s="161"/>
      <c r="F40" s="161"/>
      <c r="G40" s="161"/>
    </row>
    <row r="41" spans="1:217" s="3" customFormat="1" ht="12">
      <c r="A41" s="161"/>
      <c r="B41" s="161"/>
      <c r="C41" s="162"/>
      <c r="D41" s="162"/>
      <c r="E41" s="161"/>
      <c r="F41" s="161"/>
      <c r="G41" s="161"/>
    </row>
    <row r="42" spans="1:217" s="3" customFormat="1" ht="52" customHeight="1">
      <c r="A42" s="326" t="s">
        <v>186</v>
      </c>
      <c r="B42" s="326"/>
      <c r="C42" s="326"/>
      <c r="D42" s="326"/>
      <c r="E42" s="326"/>
      <c r="F42" s="326"/>
      <c r="G42" s="326"/>
    </row>
    <row r="43" spans="1:217" s="3" customFormat="1" ht="36" customHeight="1">
      <c r="A43" s="24" t="s">
        <v>85</v>
      </c>
      <c r="B43" s="24" t="s">
        <v>1</v>
      </c>
      <c r="C43" s="26" t="s">
        <v>86</v>
      </c>
      <c r="D43" s="26" t="s">
        <v>143</v>
      </c>
      <c r="E43" s="76" t="s">
        <v>88</v>
      </c>
      <c r="F43" s="76" t="s">
        <v>89</v>
      </c>
      <c r="G43" s="76" t="s">
        <v>20</v>
      </c>
    </row>
    <row r="44" spans="1:217" ht="188.15" customHeight="1">
      <c r="A44" s="63">
        <v>1</v>
      </c>
      <c r="B44" s="39">
        <v>22005024</v>
      </c>
      <c r="C44" s="64" t="s">
        <v>187</v>
      </c>
      <c r="D44" s="64" t="s">
        <v>188</v>
      </c>
      <c r="E44" s="39">
        <v>22</v>
      </c>
      <c r="F44" s="39">
        <f>E44</f>
        <v>22</v>
      </c>
      <c r="G44" s="63">
        <v>1</v>
      </c>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row>
    <row r="45" spans="1:217" s="3" customFormat="1" ht="178" customHeight="1">
      <c r="A45" s="63">
        <v>2</v>
      </c>
      <c r="B45" s="39">
        <v>22005029</v>
      </c>
      <c r="C45" s="64" t="s">
        <v>189</v>
      </c>
      <c r="D45" s="64" t="s">
        <v>190</v>
      </c>
      <c r="E45" s="39">
        <v>16</v>
      </c>
      <c r="F45" s="39">
        <f>E45</f>
        <v>16</v>
      </c>
      <c r="G45" s="63">
        <v>2</v>
      </c>
    </row>
    <row r="46" spans="1:217" s="3" customFormat="1" ht="240" customHeight="1">
      <c r="A46" s="63">
        <v>3</v>
      </c>
      <c r="B46" s="45">
        <v>22005017</v>
      </c>
      <c r="C46" s="64" t="s">
        <v>191</v>
      </c>
      <c r="D46" s="64" t="s">
        <v>192</v>
      </c>
      <c r="E46" s="39" t="s">
        <v>193</v>
      </c>
      <c r="F46" s="39">
        <v>16</v>
      </c>
      <c r="G46" s="63">
        <v>2</v>
      </c>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row>
    <row r="47" spans="1:217" s="3" customFormat="1" ht="97.5" customHeight="1">
      <c r="A47" s="63">
        <v>4</v>
      </c>
      <c r="B47" s="39">
        <v>22005027</v>
      </c>
      <c r="C47" s="64" t="s">
        <v>194</v>
      </c>
      <c r="D47" s="64" t="s">
        <v>195</v>
      </c>
      <c r="E47" s="39">
        <v>12</v>
      </c>
      <c r="F47" s="39">
        <f>E47</f>
        <v>12</v>
      </c>
      <c r="G47" s="63">
        <v>4</v>
      </c>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row>
    <row r="48" spans="1:217" ht="48">
      <c r="A48" s="63">
        <v>5</v>
      </c>
      <c r="B48" s="45">
        <v>22005018</v>
      </c>
      <c r="C48" s="64" t="s">
        <v>196</v>
      </c>
      <c r="D48" s="64" t="s">
        <v>197</v>
      </c>
      <c r="E48" s="39">
        <v>12</v>
      </c>
      <c r="F48" s="39">
        <f>E48</f>
        <v>12</v>
      </c>
      <c r="G48" s="63">
        <v>4</v>
      </c>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row>
    <row r="49" spans="1:10" ht="70.5" customHeight="1">
      <c r="A49" s="63">
        <v>6</v>
      </c>
      <c r="B49" s="45">
        <v>22005019</v>
      </c>
      <c r="C49" s="64" t="s">
        <v>198</v>
      </c>
      <c r="D49" s="64" t="s">
        <v>199</v>
      </c>
      <c r="E49" s="39">
        <v>8</v>
      </c>
      <c r="F49" s="39">
        <f t="shared" ref="F49:F53" si="1">E49</f>
        <v>8</v>
      </c>
      <c r="G49" s="63">
        <v>6</v>
      </c>
    </row>
    <row r="50" spans="1:10" ht="70.5" customHeight="1">
      <c r="A50" s="63">
        <v>7</v>
      </c>
      <c r="B50" s="45">
        <v>22005020</v>
      </c>
      <c r="C50" s="64" t="s">
        <v>200</v>
      </c>
      <c r="D50" s="64" t="s">
        <v>201</v>
      </c>
      <c r="E50" s="39">
        <v>8</v>
      </c>
      <c r="F50" s="39">
        <f t="shared" si="1"/>
        <v>8</v>
      </c>
      <c r="G50" s="63">
        <v>6</v>
      </c>
    </row>
    <row r="51" spans="1:10" customFormat="1" ht="26">
      <c r="A51" s="68">
        <v>8</v>
      </c>
      <c r="B51" s="163">
        <v>22005026</v>
      </c>
      <c r="C51" s="69" t="s">
        <v>202</v>
      </c>
      <c r="D51" s="93" t="s">
        <v>203</v>
      </c>
      <c r="E51" s="93">
        <v>4</v>
      </c>
      <c r="F51" s="93">
        <v>4</v>
      </c>
      <c r="G51" s="93">
        <v>8</v>
      </c>
      <c r="H51" s="175"/>
    </row>
    <row r="52" spans="1:10" customFormat="1">
      <c r="A52" s="164">
        <v>9</v>
      </c>
      <c r="B52" s="165">
        <v>22005023</v>
      </c>
      <c r="C52" s="167" t="s">
        <v>204</v>
      </c>
      <c r="D52" s="255" t="s">
        <v>420</v>
      </c>
      <c r="E52" s="166">
        <v>4</v>
      </c>
      <c r="F52" s="166">
        <v>4</v>
      </c>
      <c r="G52" s="166">
        <v>8</v>
      </c>
      <c r="H52" s="168"/>
    </row>
    <row r="53" spans="1:10" s="3" customFormat="1" ht="12">
      <c r="A53" s="63">
        <v>10</v>
      </c>
      <c r="B53" s="45">
        <v>22005028</v>
      </c>
      <c r="C53" s="253" t="s">
        <v>420</v>
      </c>
      <c r="D53" s="253" t="s">
        <v>420</v>
      </c>
      <c r="E53" s="39">
        <v>0</v>
      </c>
      <c r="F53" s="39">
        <f t="shared" si="1"/>
        <v>0</v>
      </c>
      <c r="G53" s="63">
        <v>10</v>
      </c>
    </row>
    <row r="54" spans="1:10" customFormat="1">
      <c r="A54" s="164">
        <v>11</v>
      </c>
      <c r="B54" s="166">
        <v>22005025</v>
      </c>
      <c r="C54" s="255" t="s">
        <v>420</v>
      </c>
      <c r="D54" s="166" t="s">
        <v>230</v>
      </c>
      <c r="E54" s="166">
        <v>0</v>
      </c>
      <c r="F54" s="166">
        <v>0</v>
      </c>
      <c r="G54" s="166">
        <v>10</v>
      </c>
      <c r="H54" s="176"/>
    </row>
    <row r="55" spans="1:10" customFormat="1">
      <c r="A55" s="164">
        <v>12</v>
      </c>
      <c r="B55" s="164">
        <v>22005021</v>
      </c>
      <c r="C55" s="256" t="s">
        <v>420</v>
      </c>
      <c r="D55" s="164" t="s">
        <v>230</v>
      </c>
      <c r="E55" s="164">
        <v>0</v>
      </c>
      <c r="F55" s="164">
        <v>0</v>
      </c>
      <c r="G55" s="164">
        <v>10</v>
      </c>
      <c r="H55" s="168"/>
    </row>
    <row r="56" spans="1:10" customFormat="1">
      <c r="A56" s="164">
        <v>13</v>
      </c>
      <c r="B56" s="164">
        <v>22005022</v>
      </c>
      <c r="C56" s="256" t="s">
        <v>418</v>
      </c>
      <c r="D56" s="164" t="s">
        <v>230</v>
      </c>
      <c r="E56" s="164">
        <v>0</v>
      </c>
      <c r="F56" s="164">
        <v>0</v>
      </c>
      <c r="G56" s="164">
        <v>10</v>
      </c>
      <c r="H56" s="168"/>
    </row>
    <row r="60" spans="1:10" customFormat="1">
      <c r="A60" s="168"/>
      <c r="B60" s="168"/>
      <c r="C60" s="168"/>
      <c r="D60" s="168"/>
      <c r="E60" s="168"/>
      <c r="F60" s="168"/>
      <c r="G60" s="168"/>
      <c r="H60" s="168"/>
    </row>
    <row r="61" spans="1:10" customFormat="1">
      <c r="A61" s="168"/>
      <c r="B61" s="168"/>
      <c r="C61" s="168"/>
      <c r="D61" s="168"/>
      <c r="E61" s="168"/>
      <c r="F61" s="168"/>
      <c r="G61" s="168"/>
      <c r="H61" s="168"/>
    </row>
    <row r="62" spans="1:10" s="5" customFormat="1" ht="20.149999999999999" customHeight="1">
      <c r="A62" s="100"/>
      <c r="B62" s="101"/>
      <c r="C62" s="102"/>
      <c r="D62" s="102"/>
      <c r="E62" s="101"/>
      <c r="F62" s="101"/>
      <c r="G62" s="101"/>
      <c r="H62" s="101"/>
      <c r="I62" s="101"/>
      <c r="J62" s="101"/>
    </row>
    <row r="63" spans="1:10" s="5" customFormat="1" ht="42" customHeight="1">
      <c r="A63" s="327" t="s">
        <v>205</v>
      </c>
      <c r="B63" s="327"/>
      <c r="C63" s="327"/>
      <c r="D63" s="327"/>
      <c r="E63" s="327"/>
      <c r="F63" s="327"/>
      <c r="G63" s="327"/>
      <c r="H63" s="177"/>
      <c r="I63" s="177"/>
      <c r="J63" s="177"/>
    </row>
    <row r="64" spans="1:10" s="3" customFormat="1" ht="36" customHeight="1">
      <c r="A64" s="24" t="s">
        <v>85</v>
      </c>
      <c r="B64" s="24" t="s">
        <v>1</v>
      </c>
      <c r="C64" s="26" t="s">
        <v>86</v>
      </c>
      <c r="D64" s="26" t="s">
        <v>143</v>
      </c>
      <c r="E64" s="76" t="s">
        <v>88</v>
      </c>
      <c r="F64" s="76" t="s">
        <v>89</v>
      </c>
      <c r="G64" s="76" t="s">
        <v>20</v>
      </c>
    </row>
    <row r="65" spans="1:217" s="5" customFormat="1" ht="189" customHeight="1">
      <c r="A65" s="178">
        <v>1</v>
      </c>
      <c r="B65" s="178">
        <v>22005065</v>
      </c>
      <c r="C65" s="179" t="s">
        <v>206</v>
      </c>
      <c r="D65" s="179" t="s">
        <v>207</v>
      </c>
      <c r="E65" s="178">
        <v>59</v>
      </c>
      <c r="F65" s="178">
        <f>E65</f>
        <v>59</v>
      </c>
      <c r="G65" s="178">
        <v>1</v>
      </c>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8"/>
      <c r="BR65" s="88"/>
      <c r="BS65" s="88"/>
      <c r="BT65" s="88"/>
      <c r="BU65" s="88"/>
      <c r="BV65" s="88"/>
      <c r="BW65" s="88"/>
      <c r="BX65" s="88"/>
      <c r="BY65" s="88"/>
      <c r="BZ65" s="88"/>
      <c r="CA65" s="88"/>
      <c r="CB65" s="88"/>
      <c r="CC65" s="88"/>
      <c r="CD65" s="88"/>
      <c r="CE65" s="88"/>
      <c r="CF65" s="88"/>
      <c r="CG65" s="88"/>
      <c r="CH65" s="88"/>
      <c r="CI65" s="88"/>
      <c r="CJ65" s="88"/>
      <c r="CK65" s="88"/>
      <c r="CL65" s="88"/>
      <c r="CM65" s="88"/>
      <c r="CN65" s="88"/>
      <c r="CO65" s="88"/>
      <c r="CP65" s="88"/>
      <c r="CQ65" s="88"/>
      <c r="CR65" s="88"/>
      <c r="CS65" s="88"/>
      <c r="CT65" s="88"/>
      <c r="CU65" s="88"/>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X65" s="88"/>
      <c r="FY65" s="88"/>
      <c r="FZ65" s="88"/>
      <c r="GA65" s="88"/>
      <c r="GB65" s="88"/>
      <c r="GC65" s="88"/>
      <c r="GD65" s="88"/>
      <c r="GE65" s="88"/>
      <c r="GF65" s="88"/>
      <c r="GG65" s="88"/>
      <c r="GH65" s="88"/>
      <c r="GI65" s="88"/>
      <c r="GJ65" s="88"/>
      <c r="GK65" s="88"/>
      <c r="GL65" s="88"/>
      <c r="GM65" s="88"/>
      <c r="GN65" s="88"/>
      <c r="GO65" s="88"/>
      <c r="GP65" s="88"/>
      <c r="GQ65" s="88"/>
      <c r="GR65" s="88"/>
      <c r="GS65" s="4"/>
      <c r="GT65" s="4"/>
      <c r="GU65" s="4"/>
      <c r="GV65" s="4"/>
      <c r="GW65" s="4"/>
      <c r="GX65" s="4"/>
      <c r="GY65" s="4"/>
      <c r="GZ65" s="4"/>
      <c r="HA65" s="4"/>
      <c r="HB65" s="4"/>
      <c r="HC65" s="4"/>
      <c r="HD65" s="4"/>
      <c r="HE65" s="4"/>
      <c r="HF65" s="4"/>
      <c r="HG65" s="4"/>
      <c r="HH65" s="4"/>
      <c r="HI65" s="4"/>
    </row>
    <row r="66" spans="1:217" s="5" customFormat="1" ht="189" customHeight="1">
      <c r="A66" s="178">
        <v>2</v>
      </c>
      <c r="B66" s="178">
        <v>22005069</v>
      </c>
      <c r="C66" s="179" t="s">
        <v>208</v>
      </c>
      <c r="D66" s="179" t="s">
        <v>209</v>
      </c>
      <c r="E66" s="178">
        <v>53</v>
      </c>
      <c r="F66" s="178">
        <f t="shared" ref="F66:F79" si="2">E66</f>
        <v>53</v>
      </c>
      <c r="G66" s="178">
        <v>2</v>
      </c>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8"/>
      <c r="BU66" s="88"/>
      <c r="BV66" s="88"/>
      <c r="BW66" s="88"/>
      <c r="BX66" s="88"/>
      <c r="BY66" s="88"/>
      <c r="BZ66" s="88"/>
      <c r="CA66" s="88"/>
      <c r="CB66" s="88"/>
      <c r="CC66" s="88"/>
      <c r="CD66" s="88"/>
      <c r="CE66" s="88"/>
      <c r="CF66" s="88"/>
      <c r="CG66" s="88"/>
      <c r="CH66" s="88"/>
      <c r="CI66" s="88"/>
      <c r="CJ66" s="88"/>
      <c r="CK66" s="88"/>
      <c r="CL66" s="88"/>
      <c r="CM66" s="88"/>
      <c r="CN66" s="88"/>
      <c r="CO66" s="88"/>
      <c r="CP66" s="88"/>
      <c r="CQ66" s="88"/>
      <c r="CR66" s="88"/>
      <c r="CS66" s="88"/>
      <c r="CT66" s="88"/>
      <c r="CU66" s="88"/>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X66" s="88"/>
      <c r="FY66" s="88"/>
      <c r="FZ66" s="88"/>
      <c r="GA66" s="88"/>
      <c r="GB66" s="88"/>
      <c r="GC66" s="88"/>
      <c r="GD66" s="88"/>
      <c r="GE66" s="88"/>
      <c r="GF66" s="88"/>
      <c r="GG66" s="88"/>
      <c r="GH66" s="88"/>
      <c r="GI66" s="88"/>
      <c r="GJ66" s="88"/>
      <c r="GK66" s="88"/>
      <c r="GL66" s="88"/>
      <c r="GM66" s="88"/>
      <c r="GN66" s="88"/>
      <c r="GO66" s="88"/>
      <c r="GP66" s="88"/>
      <c r="GQ66" s="88"/>
      <c r="GR66" s="88"/>
      <c r="GS66" s="4"/>
      <c r="GT66" s="4"/>
      <c r="GU66" s="4"/>
      <c r="GV66" s="4"/>
      <c r="GW66" s="4"/>
      <c r="GX66" s="4"/>
      <c r="GY66" s="4"/>
      <c r="GZ66" s="4"/>
      <c r="HA66" s="4"/>
      <c r="HB66" s="4"/>
      <c r="HC66" s="4"/>
      <c r="HD66" s="4"/>
      <c r="HE66" s="4"/>
      <c r="HF66" s="4"/>
      <c r="HG66" s="4"/>
      <c r="HH66" s="4"/>
      <c r="HI66" s="4"/>
    </row>
    <row r="67" spans="1:217" s="5" customFormat="1" ht="100" customHeight="1">
      <c r="A67" s="178">
        <v>3</v>
      </c>
      <c r="B67" s="106">
        <v>22005068</v>
      </c>
      <c r="C67" s="107" t="s">
        <v>210</v>
      </c>
      <c r="D67" s="107" t="s">
        <v>211</v>
      </c>
      <c r="E67" s="106">
        <v>36</v>
      </c>
      <c r="F67" s="178">
        <f t="shared" si="2"/>
        <v>36</v>
      </c>
      <c r="G67" s="106">
        <v>3</v>
      </c>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88"/>
      <c r="BX67" s="88"/>
      <c r="BY67" s="88"/>
      <c r="BZ67" s="88"/>
      <c r="CA67" s="88"/>
      <c r="CB67" s="88"/>
      <c r="CC67" s="88"/>
      <c r="CD67" s="88"/>
      <c r="CE67" s="88"/>
      <c r="CF67" s="88"/>
      <c r="CG67" s="88"/>
      <c r="CH67" s="88"/>
      <c r="CI67" s="88"/>
      <c r="CJ67" s="88"/>
      <c r="CK67" s="88"/>
      <c r="CL67" s="88"/>
      <c r="CM67" s="88"/>
      <c r="CN67" s="88"/>
      <c r="CO67" s="88"/>
      <c r="CP67" s="88"/>
      <c r="CQ67" s="88"/>
      <c r="CR67" s="88"/>
      <c r="CS67" s="88"/>
      <c r="CT67" s="88"/>
      <c r="CU67" s="88"/>
      <c r="CV67" s="88"/>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8"/>
      <c r="FX67" s="88"/>
      <c r="FY67" s="88"/>
      <c r="FZ67" s="88"/>
      <c r="GA67" s="88"/>
      <c r="GB67" s="88"/>
      <c r="GC67" s="88"/>
      <c r="GD67" s="88"/>
      <c r="GE67" s="88"/>
      <c r="GF67" s="88"/>
      <c r="GG67" s="88"/>
      <c r="GH67" s="88"/>
      <c r="GI67" s="88"/>
      <c r="GJ67" s="88"/>
      <c r="GK67" s="88"/>
      <c r="GL67" s="88"/>
      <c r="GM67" s="88"/>
      <c r="GN67" s="88"/>
      <c r="GO67" s="88"/>
      <c r="GP67" s="88"/>
      <c r="GQ67" s="88"/>
      <c r="GR67" s="88"/>
      <c r="GS67" s="4"/>
      <c r="GT67" s="4"/>
      <c r="GU67" s="4"/>
      <c r="GV67" s="4"/>
      <c r="GW67" s="4"/>
      <c r="GX67" s="4"/>
      <c r="GY67" s="4"/>
      <c r="GZ67" s="4"/>
      <c r="HA67" s="4"/>
      <c r="HB67" s="4"/>
      <c r="HC67" s="4"/>
      <c r="HD67" s="4"/>
      <c r="HE67" s="4"/>
      <c r="HF67" s="4"/>
      <c r="HG67" s="4"/>
      <c r="HH67" s="4"/>
      <c r="HI67" s="4"/>
    </row>
    <row r="68" spans="1:217" ht="106" customHeight="1">
      <c r="A68" s="178">
        <v>4</v>
      </c>
      <c r="B68" s="106">
        <v>22005061</v>
      </c>
      <c r="C68" s="107" t="s">
        <v>212</v>
      </c>
      <c r="D68" s="107" t="s">
        <v>213</v>
      </c>
      <c r="E68" s="106">
        <v>32</v>
      </c>
      <c r="F68" s="178">
        <f t="shared" si="2"/>
        <v>32</v>
      </c>
      <c r="G68" s="106">
        <v>4</v>
      </c>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88"/>
      <c r="AZ68" s="88"/>
      <c r="BA68" s="88"/>
      <c r="BB68" s="88"/>
      <c r="BC68" s="88"/>
      <c r="BD68" s="88"/>
      <c r="BE68" s="88"/>
      <c r="BF68" s="88"/>
      <c r="BG68" s="88"/>
      <c r="BH68" s="88"/>
      <c r="BI68" s="88"/>
      <c r="BJ68" s="88"/>
      <c r="BK68" s="88"/>
      <c r="BL68" s="88"/>
      <c r="BM68" s="88"/>
      <c r="BN68" s="88"/>
      <c r="BO68" s="88"/>
      <c r="BP68" s="88"/>
      <c r="BQ68" s="88"/>
      <c r="BR68" s="88"/>
      <c r="BS68" s="88"/>
      <c r="BT68" s="88"/>
      <c r="BU68" s="88"/>
      <c r="BV68" s="88"/>
      <c r="BW68" s="88"/>
      <c r="BX68" s="88"/>
      <c r="BY68" s="88"/>
      <c r="BZ68" s="88"/>
      <c r="CA68" s="88"/>
      <c r="CB68" s="88"/>
      <c r="CC68" s="88"/>
      <c r="CD68" s="88"/>
      <c r="CE68" s="88"/>
      <c r="CF68" s="88"/>
      <c r="CG68" s="88"/>
      <c r="CH68" s="88"/>
      <c r="CI68" s="88"/>
      <c r="CJ68" s="88"/>
      <c r="CK68" s="88"/>
      <c r="CL68" s="88"/>
      <c r="CM68" s="88"/>
      <c r="CN68" s="88"/>
      <c r="CO68" s="88"/>
      <c r="CP68" s="88"/>
      <c r="CQ68" s="88"/>
      <c r="CR68" s="88"/>
      <c r="CS68" s="88"/>
      <c r="CT68" s="88"/>
      <c r="CU68" s="88"/>
      <c r="CV68" s="88"/>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8"/>
      <c r="FX68" s="88"/>
      <c r="FY68" s="88"/>
      <c r="FZ68" s="88"/>
      <c r="GA68" s="88"/>
      <c r="GB68" s="88"/>
      <c r="GC68" s="88"/>
      <c r="GD68" s="88"/>
      <c r="GE68" s="88"/>
      <c r="GF68" s="88"/>
      <c r="GG68" s="88"/>
      <c r="GH68" s="88"/>
      <c r="GI68" s="88"/>
      <c r="GJ68" s="88"/>
      <c r="GK68" s="88"/>
      <c r="GL68" s="88"/>
      <c r="GM68" s="88"/>
      <c r="GN68" s="88"/>
      <c r="GO68" s="88"/>
      <c r="GP68" s="88"/>
      <c r="GQ68" s="88"/>
      <c r="GR68" s="88"/>
    </row>
    <row r="69" spans="1:217" ht="36">
      <c r="A69" s="178">
        <v>5</v>
      </c>
      <c r="B69" s="106">
        <v>22005063</v>
      </c>
      <c r="C69" s="107" t="s">
        <v>214</v>
      </c>
      <c r="D69" s="107" t="s">
        <v>215</v>
      </c>
      <c r="E69" s="106">
        <v>30</v>
      </c>
      <c r="F69" s="178">
        <f t="shared" si="2"/>
        <v>30</v>
      </c>
      <c r="G69" s="106">
        <v>5</v>
      </c>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BM69" s="88"/>
      <c r="BN69" s="88"/>
      <c r="BO69" s="88"/>
      <c r="BP69" s="88"/>
      <c r="BQ69" s="88"/>
      <c r="BR69" s="88"/>
      <c r="BS69" s="88"/>
      <c r="BT69" s="88"/>
      <c r="BU69" s="88"/>
      <c r="BV69" s="88"/>
      <c r="BW69" s="88"/>
      <c r="BX69" s="88"/>
      <c r="BY69" s="88"/>
      <c r="BZ69" s="88"/>
      <c r="CA69" s="88"/>
      <c r="CB69" s="88"/>
      <c r="CC69" s="88"/>
      <c r="CD69" s="88"/>
      <c r="CE69" s="88"/>
      <c r="CF69" s="88"/>
      <c r="CG69" s="88"/>
      <c r="CH69" s="88"/>
      <c r="CI69" s="88"/>
      <c r="CJ69" s="88"/>
      <c r="CK69" s="88"/>
      <c r="CL69" s="88"/>
      <c r="CM69" s="88"/>
      <c r="CN69" s="88"/>
      <c r="CO69" s="88"/>
      <c r="CP69" s="88"/>
      <c r="CQ69" s="88"/>
      <c r="CR69" s="88"/>
      <c r="CS69" s="88"/>
      <c r="CT69" s="88"/>
      <c r="CU69" s="88"/>
      <c r="CV69" s="88"/>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8"/>
      <c r="FX69" s="88"/>
      <c r="FY69" s="88"/>
      <c r="FZ69" s="88"/>
      <c r="GA69" s="88"/>
      <c r="GB69" s="88"/>
      <c r="GC69" s="88"/>
      <c r="GD69" s="88"/>
      <c r="GE69" s="88"/>
      <c r="GF69" s="88"/>
      <c r="GG69" s="88"/>
      <c r="GH69" s="88"/>
      <c r="GI69" s="88"/>
      <c r="GJ69" s="88"/>
      <c r="GK69" s="88"/>
      <c r="GL69" s="88"/>
      <c r="GM69" s="88"/>
      <c r="GN69" s="88"/>
      <c r="GO69" s="88"/>
      <c r="GP69" s="88"/>
      <c r="GQ69" s="88"/>
      <c r="GR69" s="88"/>
    </row>
    <row r="70" spans="1:217" s="5" customFormat="1" ht="77.5" customHeight="1">
      <c r="A70" s="178">
        <v>6</v>
      </c>
      <c r="B70" s="106">
        <v>22005067</v>
      </c>
      <c r="C70" s="180" t="s">
        <v>216</v>
      </c>
      <c r="D70" s="107" t="s">
        <v>217</v>
      </c>
      <c r="E70" s="106">
        <v>20</v>
      </c>
      <c r="F70" s="178">
        <f t="shared" si="2"/>
        <v>20</v>
      </c>
      <c r="G70" s="106">
        <v>6</v>
      </c>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8"/>
      <c r="BR70" s="88"/>
      <c r="BS70" s="88"/>
      <c r="BT70" s="88"/>
      <c r="BU70" s="88"/>
      <c r="BV70" s="88"/>
      <c r="BW70" s="88"/>
      <c r="BX70" s="88"/>
      <c r="BY70" s="88"/>
      <c r="BZ70" s="88"/>
      <c r="CA70" s="88"/>
      <c r="CB70" s="88"/>
      <c r="CC70" s="88"/>
      <c r="CD70" s="88"/>
      <c r="CE70" s="88"/>
      <c r="CF70" s="88"/>
      <c r="CG70" s="88"/>
      <c r="CH70" s="88"/>
      <c r="CI70" s="88"/>
      <c r="CJ70" s="88"/>
      <c r="CK70" s="88"/>
      <c r="CL70" s="88"/>
      <c r="CM70" s="88"/>
      <c r="CN70" s="88"/>
      <c r="CO70" s="88"/>
      <c r="CP70" s="88"/>
      <c r="CQ70" s="88"/>
      <c r="CR70" s="88"/>
      <c r="CS70" s="88"/>
      <c r="CT70" s="88"/>
      <c r="CU70" s="88"/>
      <c r="CV70" s="88"/>
      <c r="CW70" s="88"/>
      <c r="CX70" s="88"/>
      <c r="CY70" s="88"/>
      <c r="CZ70" s="88"/>
      <c r="DA70" s="88"/>
      <c r="DB70" s="88"/>
      <c r="DC70" s="88"/>
      <c r="DD70" s="88"/>
      <c r="DE70" s="88"/>
      <c r="DF70" s="88"/>
      <c r="DG70" s="88"/>
      <c r="DH70" s="88"/>
      <c r="DI70" s="88"/>
      <c r="DJ70" s="88"/>
      <c r="DK70" s="88"/>
      <c r="DL70" s="88"/>
      <c r="DM70" s="88"/>
      <c r="DN70" s="88"/>
      <c r="DO70" s="88"/>
      <c r="DP70" s="88"/>
      <c r="DQ70" s="88"/>
      <c r="DR70" s="88"/>
      <c r="DS70" s="88"/>
      <c r="DT70" s="88"/>
      <c r="DU70" s="88"/>
      <c r="DV70" s="88"/>
      <c r="DW70" s="88"/>
      <c r="DX70" s="88"/>
      <c r="DY70" s="88"/>
      <c r="DZ70" s="88"/>
      <c r="EA70" s="88"/>
      <c r="EB70" s="88"/>
      <c r="EC70" s="88"/>
      <c r="ED70" s="88"/>
      <c r="EE70" s="88"/>
      <c r="EF70" s="88"/>
      <c r="EG70" s="88"/>
      <c r="EH70" s="88"/>
      <c r="EI70" s="88"/>
      <c r="EJ70" s="88"/>
      <c r="EK70" s="88"/>
      <c r="EL70" s="88"/>
      <c r="EM70" s="88"/>
      <c r="EN70" s="88"/>
      <c r="EO70" s="88"/>
      <c r="EP70" s="88"/>
      <c r="EQ70" s="88"/>
      <c r="ER70" s="88"/>
      <c r="ES70" s="88"/>
      <c r="ET70" s="88"/>
      <c r="EU70" s="88"/>
      <c r="EV70" s="88"/>
      <c r="EW70" s="88"/>
      <c r="EX70" s="88"/>
      <c r="EY70" s="88"/>
      <c r="EZ70" s="88"/>
      <c r="FA70" s="88"/>
      <c r="FB70" s="88"/>
      <c r="FC70" s="88"/>
      <c r="FD70" s="88"/>
      <c r="FE70" s="88"/>
      <c r="FF70" s="88"/>
      <c r="FG70" s="88"/>
      <c r="FH70" s="88"/>
      <c r="FI70" s="88"/>
      <c r="FJ70" s="88"/>
      <c r="FK70" s="88"/>
      <c r="FL70" s="88"/>
      <c r="FM70" s="88"/>
      <c r="FN70" s="88"/>
      <c r="FO70" s="88"/>
      <c r="FP70" s="88"/>
      <c r="FQ70" s="88"/>
      <c r="FR70" s="88"/>
      <c r="FS70" s="88"/>
      <c r="FT70" s="88"/>
      <c r="FU70" s="88"/>
      <c r="FV70" s="88"/>
      <c r="FW70" s="88"/>
      <c r="FX70" s="88"/>
      <c r="FY70" s="88"/>
      <c r="FZ70" s="88"/>
      <c r="GA70" s="88"/>
      <c r="GB70" s="88"/>
      <c r="GC70" s="88"/>
      <c r="GD70" s="88"/>
      <c r="GE70" s="88"/>
      <c r="GF70" s="88"/>
      <c r="GG70" s="88"/>
      <c r="GH70" s="88"/>
      <c r="GI70" s="88"/>
      <c r="GJ70" s="88"/>
      <c r="GK70" s="88"/>
      <c r="GL70" s="88"/>
      <c r="GM70" s="88"/>
      <c r="GN70" s="88"/>
      <c r="GO70" s="88"/>
      <c r="GP70" s="88"/>
      <c r="GQ70" s="88"/>
      <c r="GR70" s="88"/>
      <c r="GS70" s="4"/>
      <c r="GT70" s="4"/>
      <c r="GU70" s="4"/>
      <c r="GV70" s="4"/>
      <c r="GW70" s="4"/>
      <c r="GX70" s="4"/>
      <c r="GY70" s="4"/>
      <c r="GZ70" s="4"/>
      <c r="HA70" s="4"/>
      <c r="HB70" s="4"/>
      <c r="HC70" s="4"/>
      <c r="HD70" s="4"/>
      <c r="HE70" s="4"/>
      <c r="HF70" s="4"/>
      <c r="HG70" s="4"/>
      <c r="HH70" s="4"/>
      <c r="HI70" s="4"/>
    </row>
    <row r="71" spans="1:217" s="5" customFormat="1" ht="72">
      <c r="A71" s="178">
        <v>7</v>
      </c>
      <c r="B71" s="106">
        <v>22005062</v>
      </c>
      <c r="C71" s="107" t="s">
        <v>218</v>
      </c>
      <c r="D71" s="107" t="s">
        <v>219</v>
      </c>
      <c r="E71" s="106">
        <v>20</v>
      </c>
      <c r="F71" s="178">
        <f t="shared" si="2"/>
        <v>20</v>
      </c>
      <c r="G71" s="106">
        <v>6</v>
      </c>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8"/>
      <c r="BR71" s="88"/>
      <c r="BS71" s="88"/>
      <c r="BT71" s="88"/>
      <c r="BU71" s="88"/>
      <c r="BV71" s="88"/>
      <c r="BW71" s="88"/>
      <c r="BX71" s="88"/>
      <c r="BY71" s="88"/>
      <c r="BZ71" s="88"/>
      <c r="CA71" s="88"/>
      <c r="CB71" s="88"/>
      <c r="CC71" s="88"/>
      <c r="CD71" s="88"/>
      <c r="CE71" s="88"/>
      <c r="CF71" s="88"/>
      <c r="CG71" s="88"/>
      <c r="CH71" s="88"/>
      <c r="CI71" s="88"/>
      <c r="CJ71" s="88"/>
      <c r="CK71" s="88"/>
      <c r="CL71" s="88"/>
      <c r="CM71" s="88"/>
      <c r="CN71" s="88"/>
      <c r="CO71" s="88"/>
      <c r="CP71" s="88"/>
      <c r="CQ71" s="88"/>
      <c r="CR71" s="88"/>
      <c r="CS71" s="88"/>
      <c r="CT71" s="88"/>
      <c r="CU71" s="88"/>
      <c r="CV71" s="88"/>
      <c r="CW71" s="88"/>
      <c r="CX71" s="88"/>
      <c r="CY71" s="88"/>
      <c r="CZ71" s="88"/>
      <c r="DA71" s="88"/>
      <c r="DB71" s="88"/>
      <c r="DC71" s="88"/>
      <c r="DD71" s="88"/>
      <c r="DE71" s="88"/>
      <c r="DF71" s="88"/>
      <c r="DG71" s="88"/>
      <c r="DH71" s="88"/>
      <c r="DI71" s="88"/>
      <c r="DJ71" s="88"/>
      <c r="DK71" s="88"/>
      <c r="DL71" s="88"/>
      <c r="DM71" s="88"/>
      <c r="DN71" s="88"/>
      <c r="DO71" s="88"/>
      <c r="DP71" s="88"/>
      <c r="DQ71" s="88"/>
      <c r="DR71" s="88"/>
      <c r="DS71" s="88"/>
      <c r="DT71" s="88"/>
      <c r="DU71" s="88"/>
      <c r="DV71" s="88"/>
      <c r="DW71" s="88"/>
      <c r="DX71" s="88"/>
      <c r="DY71" s="88"/>
      <c r="DZ71" s="88"/>
      <c r="EA71" s="88"/>
      <c r="EB71" s="88"/>
      <c r="EC71" s="88"/>
      <c r="ED71" s="88"/>
      <c r="EE71" s="88"/>
      <c r="EF71" s="88"/>
      <c r="EG71" s="88"/>
      <c r="EH71" s="88"/>
      <c r="EI71" s="88"/>
      <c r="EJ71" s="88"/>
      <c r="EK71" s="88"/>
      <c r="EL71" s="88"/>
      <c r="EM71" s="88"/>
      <c r="EN71" s="88"/>
      <c r="EO71" s="88"/>
      <c r="EP71" s="88"/>
      <c r="EQ71" s="88"/>
      <c r="ER71" s="88"/>
      <c r="ES71" s="88"/>
      <c r="ET71" s="88"/>
      <c r="EU71" s="88"/>
      <c r="EV71" s="88"/>
      <c r="EW71" s="88"/>
      <c r="EX71" s="88"/>
      <c r="EY71" s="88"/>
      <c r="EZ71" s="88"/>
      <c r="FA71" s="88"/>
      <c r="FB71" s="88"/>
      <c r="FC71" s="88"/>
      <c r="FD71" s="88"/>
      <c r="FE71" s="88"/>
      <c r="FF71" s="88"/>
      <c r="FG71" s="88"/>
      <c r="FH71" s="88"/>
      <c r="FI71" s="88"/>
      <c r="FJ71" s="88"/>
      <c r="FK71" s="88"/>
      <c r="FL71" s="88"/>
      <c r="FM71" s="88"/>
      <c r="FN71" s="88"/>
      <c r="FO71" s="88"/>
      <c r="FP71" s="88"/>
      <c r="FQ71" s="88"/>
      <c r="FR71" s="88"/>
      <c r="FS71" s="88"/>
      <c r="FT71" s="88"/>
      <c r="FU71" s="88"/>
      <c r="FV71" s="88"/>
      <c r="FW71" s="88"/>
      <c r="FX71" s="88"/>
      <c r="FY71" s="88"/>
      <c r="FZ71" s="88"/>
      <c r="GA71" s="88"/>
      <c r="GB71" s="88"/>
      <c r="GC71" s="88"/>
      <c r="GD71" s="88"/>
      <c r="GE71" s="88"/>
      <c r="GF71" s="88"/>
      <c r="GG71" s="88"/>
      <c r="GH71" s="88"/>
      <c r="GI71" s="88"/>
      <c r="GJ71" s="88"/>
      <c r="GK71" s="88"/>
      <c r="GL71" s="88"/>
      <c r="GM71" s="88"/>
      <c r="GN71" s="88"/>
      <c r="GO71" s="88"/>
      <c r="GP71" s="88"/>
      <c r="GQ71" s="88"/>
      <c r="GR71" s="88"/>
      <c r="GS71" s="4"/>
      <c r="GT71" s="4"/>
      <c r="GU71" s="4"/>
      <c r="GV71" s="4"/>
      <c r="GW71" s="4"/>
      <c r="GX71" s="4"/>
      <c r="GY71" s="4"/>
      <c r="GZ71" s="4"/>
      <c r="HA71" s="4"/>
      <c r="HB71" s="4"/>
      <c r="HC71" s="4"/>
      <c r="HD71" s="4"/>
      <c r="HE71" s="4"/>
      <c r="HF71" s="4"/>
      <c r="HG71" s="4"/>
      <c r="HH71" s="4"/>
      <c r="HI71" s="4"/>
    </row>
    <row r="72" spans="1:217" s="120" customFormat="1" ht="60">
      <c r="A72" s="181">
        <v>8</v>
      </c>
      <c r="B72" s="181">
        <v>22005053</v>
      </c>
      <c r="C72" s="182" t="s">
        <v>220</v>
      </c>
      <c r="D72" s="182" t="s">
        <v>221</v>
      </c>
      <c r="E72" s="181">
        <v>17</v>
      </c>
      <c r="F72" s="118">
        <v>17</v>
      </c>
      <c r="G72" s="118">
        <v>8</v>
      </c>
      <c r="H72" s="185"/>
    </row>
    <row r="73" spans="1:217" s="5" customFormat="1">
      <c r="A73" s="178">
        <v>9</v>
      </c>
      <c r="B73" s="106">
        <v>22005056</v>
      </c>
      <c r="C73" s="107" t="s">
        <v>222</v>
      </c>
      <c r="D73" s="107" t="s">
        <v>223</v>
      </c>
      <c r="E73" s="106">
        <v>8</v>
      </c>
      <c r="F73" s="178">
        <f t="shared" si="2"/>
        <v>8</v>
      </c>
      <c r="G73" s="106">
        <v>9</v>
      </c>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BP73" s="88"/>
      <c r="BQ73" s="88"/>
      <c r="BR73" s="88"/>
      <c r="BS73" s="88"/>
      <c r="BT73" s="88"/>
      <c r="BU73" s="88"/>
      <c r="BV73" s="88"/>
      <c r="BW73" s="88"/>
      <c r="BX73" s="88"/>
      <c r="BY73" s="88"/>
      <c r="BZ73" s="88"/>
      <c r="CA73" s="88"/>
      <c r="CB73" s="88"/>
      <c r="CC73" s="88"/>
      <c r="CD73" s="88"/>
      <c r="CE73" s="88"/>
      <c r="CF73" s="88"/>
      <c r="CG73" s="88"/>
      <c r="CH73" s="88"/>
      <c r="CI73" s="88"/>
      <c r="CJ73" s="88"/>
      <c r="CK73" s="88"/>
      <c r="CL73" s="88"/>
      <c r="CM73" s="88"/>
      <c r="CN73" s="88"/>
      <c r="CO73" s="88"/>
      <c r="CP73" s="88"/>
      <c r="CQ73" s="88"/>
      <c r="CR73" s="88"/>
      <c r="CS73" s="88"/>
      <c r="CT73" s="88"/>
      <c r="CU73" s="88"/>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X73" s="88"/>
      <c r="FY73" s="88"/>
      <c r="FZ73" s="88"/>
      <c r="GA73" s="88"/>
      <c r="GB73" s="88"/>
      <c r="GC73" s="88"/>
      <c r="GD73" s="88"/>
      <c r="GE73" s="88"/>
      <c r="GF73" s="88"/>
      <c r="GG73" s="88"/>
      <c r="GH73" s="88"/>
      <c r="GI73" s="88"/>
      <c r="GJ73" s="88"/>
      <c r="GK73" s="88"/>
      <c r="GL73" s="88"/>
      <c r="GM73" s="88"/>
      <c r="GN73" s="88"/>
      <c r="GO73" s="88"/>
      <c r="GP73" s="88"/>
      <c r="GQ73" s="88"/>
      <c r="GR73" s="88"/>
      <c r="GS73" s="4"/>
      <c r="GT73" s="4"/>
      <c r="GU73" s="4"/>
      <c r="GV73" s="4"/>
      <c r="GW73" s="4"/>
      <c r="GX73" s="4"/>
      <c r="GY73" s="4"/>
      <c r="GZ73" s="4"/>
      <c r="HA73" s="4"/>
      <c r="HB73" s="4"/>
      <c r="HC73" s="4"/>
      <c r="HD73" s="4"/>
      <c r="HE73" s="4"/>
      <c r="HF73" s="4"/>
      <c r="HG73" s="4"/>
      <c r="HH73" s="4"/>
      <c r="HI73" s="4"/>
    </row>
    <row r="74" spans="1:217" s="5" customFormat="1">
      <c r="A74" s="178">
        <v>10</v>
      </c>
      <c r="B74" s="106">
        <v>22005058</v>
      </c>
      <c r="C74" s="107" t="s">
        <v>224</v>
      </c>
      <c r="D74" s="107" t="s">
        <v>225</v>
      </c>
      <c r="E74" s="106">
        <v>8</v>
      </c>
      <c r="F74" s="178">
        <f t="shared" si="2"/>
        <v>8</v>
      </c>
      <c r="G74" s="106">
        <v>9</v>
      </c>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c r="BA74" s="88"/>
      <c r="BB74" s="88"/>
      <c r="BC74" s="88"/>
      <c r="BD74" s="88"/>
      <c r="BE74" s="88"/>
      <c r="BF74" s="88"/>
      <c r="BG74" s="88"/>
      <c r="BH74" s="88"/>
      <c r="BI74" s="88"/>
      <c r="BJ74" s="88"/>
      <c r="BK74" s="88"/>
      <c r="BL74" s="88"/>
      <c r="BM74" s="88"/>
      <c r="BN74" s="88"/>
      <c r="BO74" s="88"/>
      <c r="BP74" s="88"/>
      <c r="BQ74" s="88"/>
      <c r="BR74" s="88"/>
      <c r="BS74" s="88"/>
      <c r="BT74" s="88"/>
      <c r="BU74" s="88"/>
      <c r="BV74" s="88"/>
      <c r="BW74" s="88"/>
      <c r="BX74" s="88"/>
      <c r="BY74" s="88"/>
      <c r="BZ74" s="88"/>
      <c r="CA74" s="88"/>
      <c r="CB74" s="88"/>
      <c r="CC74" s="88"/>
      <c r="CD74" s="88"/>
      <c r="CE74" s="88"/>
      <c r="CF74" s="88"/>
      <c r="CG74" s="88"/>
      <c r="CH74" s="88"/>
      <c r="CI74" s="88"/>
      <c r="CJ74" s="88"/>
      <c r="CK74" s="88"/>
      <c r="CL74" s="88"/>
      <c r="CM74" s="88"/>
      <c r="CN74" s="88"/>
      <c r="CO74" s="88"/>
      <c r="CP74" s="88"/>
      <c r="CQ74" s="88"/>
      <c r="CR74" s="88"/>
      <c r="CS74" s="88"/>
      <c r="CT74" s="88"/>
      <c r="CU74" s="88"/>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X74" s="88"/>
      <c r="FY74" s="88"/>
      <c r="FZ74" s="88"/>
      <c r="GA74" s="88"/>
      <c r="GB74" s="88"/>
      <c r="GC74" s="88"/>
      <c r="GD74" s="88"/>
      <c r="GE74" s="88"/>
      <c r="GF74" s="88"/>
      <c r="GG74" s="88"/>
      <c r="GH74" s="88"/>
      <c r="GI74" s="88"/>
      <c r="GJ74" s="88"/>
      <c r="GK74" s="88"/>
      <c r="GL74" s="88"/>
      <c r="GM74" s="88"/>
      <c r="GN74" s="88"/>
      <c r="GO74" s="88"/>
      <c r="GP74" s="88"/>
      <c r="GQ74" s="88"/>
      <c r="GR74" s="88"/>
      <c r="GS74" s="4"/>
      <c r="GT74" s="4"/>
      <c r="GU74" s="4"/>
      <c r="GV74" s="4"/>
      <c r="GW74" s="4"/>
      <c r="GX74" s="4"/>
      <c r="GY74" s="4"/>
      <c r="GZ74" s="4"/>
      <c r="HA74" s="4"/>
      <c r="HB74" s="4"/>
      <c r="HC74" s="4"/>
      <c r="HD74" s="4"/>
      <c r="HE74" s="4"/>
      <c r="HF74" s="4"/>
      <c r="HG74" s="4"/>
      <c r="HH74" s="4"/>
      <c r="HI74" s="4"/>
    </row>
    <row r="75" spans="1:217" s="120" customFormat="1" ht="28" customHeight="1">
      <c r="A75" s="181">
        <v>11</v>
      </c>
      <c r="B75" s="181">
        <v>22005066</v>
      </c>
      <c r="C75" s="182" t="s">
        <v>226</v>
      </c>
      <c r="D75" s="182" t="s">
        <v>227</v>
      </c>
      <c r="E75" s="181">
        <v>5</v>
      </c>
      <c r="F75" s="118">
        <v>5</v>
      </c>
      <c r="G75" s="118">
        <v>11</v>
      </c>
      <c r="H75" s="185"/>
    </row>
    <row r="76" spans="1:217" s="5" customFormat="1">
      <c r="A76" s="178">
        <v>12</v>
      </c>
      <c r="B76" s="106">
        <v>22005057</v>
      </c>
      <c r="C76" s="107" t="s">
        <v>228</v>
      </c>
      <c r="D76" s="107" t="s">
        <v>229</v>
      </c>
      <c r="E76" s="106">
        <v>4</v>
      </c>
      <c r="F76" s="178">
        <f t="shared" si="2"/>
        <v>4</v>
      </c>
      <c r="G76" s="106">
        <v>12</v>
      </c>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88"/>
      <c r="AZ76" s="88"/>
      <c r="BA76" s="88"/>
      <c r="BB76" s="88"/>
      <c r="BC76" s="88"/>
      <c r="BD76" s="88"/>
      <c r="BE76" s="88"/>
      <c r="BF76" s="88"/>
      <c r="BG76" s="88"/>
      <c r="BH76" s="88"/>
      <c r="BI76" s="88"/>
      <c r="BJ76" s="88"/>
      <c r="BK76" s="88"/>
      <c r="BL76" s="88"/>
      <c r="BM76" s="88"/>
      <c r="BN76" s="88"/>
      <c r="BO76" s="88"/>
      <c r="BP76" s="88"/>
      <c r="BQ76" s="88"/>
      <c r="BR76" s="88"/>
      <c r="BS76" s="88"/>
      <c r="BT76" s="88"/>
      <c r="BU76" s="88"/>
      <c r="BV76" s="88"/>
      <c r="BW76" s="88"/>
      <c r="BX76" s="88"/>
      <c r="BY76" s="88"/>
      <c r="BZ76" s="88"/>
      <c r="CA76" s="88"/>
      <c r="CB76" s="88"/>
      <c r="CC76" s="88"/>
      <c r="CD76" s="88"/>
      <c r="CE76" s="88"/>
      <c r="CF76" s="88"/>
      <c r="CG76" s="88"/>
      <c r="CH76" s="88"/>
      <c r="CI76" s="88"/>
      <c r="CJ76" s="88"/>
      <c r="CK76" s="88"/>
      <c r="CL76" s="88"/>
      <c r="CM76" s="88"/>
      <c r="CN76" s="88"/>
      <c r="CO76" s="88"/>
      <c r="CP76" s="88"/>
      <c r="CQ76" s="88"/>
      <c r="CR76" s="88"/>
      <c r="CS76" s="88"/>
      <c r="CT76" s="88"/>
      <c r="CU76" s="88"/>
      <c r="CV76" s="88"/>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8"/>
      <c r="FX76" s="88"/>
      <c r="FY76" s="88"/>
      <c r="FZ76" s="88"/>
      <c r="GA76" s="88"/>
      <c r="GB76" s="88"/>
      <c r="GC76" s="88"/>
      <c r="GD76" s="88"/>
      <c r="GE76" s="88"/>
      <c r="GF76" s="88"/>
      <c r="GG76" s="88"/>
      <c r="GH76" s="88"/>
      <c r="GI76" s="88"/>
      <c r="GJ76" s="88"/>
      <c r="GK76" s="88"/>
      <c r="GL76" s="88"/>
      <c r="GM76" s="88"/>
      <c r="GN76" s="88"/>
      <c r="GO76" s="88"/>
      <c r="GP76" s="88"/>
      <c r="GQ76" s="88"/>
      <c r="GR76" s="88"/>
      <c r="GS76" s="4"/>
      <c r="GT76" s="4"/>
      <c r="GU76" s="4"/>
      <c r="GV76" s="4"/>
      <c r="GW76" s="4"/>
      <c r="GX76" s="4"/>
      <c r="GY76" s="4"/>
      <c r="GZ76" s="4"/>
      <c r="HA76" s="4"/>
      <c r="HB76" s="4"/>
      <c r="HC76" s="4"/>
      <c r="HD76" s="4"/>
      <c r="HE76" s="4"/>
      <c r="HF76" s="4"/>
      <c r="HG76" s="4"/>
      <c r="HH76" s="4"/>
      <c r="HI76" s="4"/>
    </row>
    <row r="77" spans="1:217" s="5" customFormat="1">
      <c r="A77" s="178">
        <v>13</v>
      </c>
      <c r="B77" s="106">
        <v>22005050</v>
      </c>
      <c r="C77" s="106" t="s">
        <v>230</v>
      </c>
      <c r="D77" s="106" t="s">
        <v>230</v>
      </c>
      <c r="E77" s="106">
        <v>0</v>
      </c>
      <c r="F77" s="178">
        <f t="shared" si="2"/>
        <v>0</v>
      </c>
      <c r="G77" s="106">
        <v>13</v>
      </c>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8"/>
      <c r="AM77" s="88"/>
      <c r="AN77" s="88"/>
      <c r="AO77" s="88"/>
      <c r="AP77" s="88"/>
      <c r="AQ77" s="88"/>
      <c r="AR77" s="88"/>
      <c r="AS77" s="88"/>
      <c r="AT77" s="88"/>
      <c r="AU77" s="88"/>
      <c r="AV77" s="88"/>
      <c r="AW77" s="88"/>
      <c r="AX77" s="88"/>
      <c r="AY77" s="88"/>
      <c r="AZ77" s="88"/>
      <c r="BA77" s="88"/>
      <c r="BB77" s="88"/>
      <c r="BC77" s="88"/>
      <c r="BD77" s="88"/>
      <c r="BE77" s="88"/>
      <c r="BF77" s="88"/>
      <c r="BG77" s="88"/>
      <c r="BH77" s="88"/>
      <c r="BI77" s="88"/>
      <c r="BJ77" s="88"/>
      <c r="BK77" s="88"/>
      <c r="BL77" s="88"/>
      <c r="BM77" s="88"/>
      <c r="BN77" s="88"/>
      <c r="BO77" s="88"/>
      <c r="BP77" s="88"/>
      <c r="BQ77" s="88"/>
      <c r="BR77" s="88"/>
      <c r="BS77" s="88"/>
      <c r="BT77" s="88"/>
      <c r="BU77" s="88"/>
      <c r="BV77" s="88"/>
      <c r="BW77" s="88"/>
      <c r="BX77" s="88"/>
      <c r="BY77" s="88"/>
      <c r="BZ77" s="88"/>
      <c r="CA77" s="88"/>
      <c r="CB77" s="88"/>
      <c r="CC77" s="88"/>
      <c r="CD77" s="88"/>
      <c r="CE77" s="88"/>
      <c r="CF77" s="88"/>
      <c r="CG77" s="88"/>
      <c r="CH77" s="88"/>
      <c r="CI77" s="88"/>
      <c r="CJ77" s="88"/>
      <c r="CK77" s="88"/>
      <c r="CL77" s="88"/>
      <c r="CM77" s="88"/>
      <c r="CN77" s="88"/>
      <c r="CO77" s="88"/>
      <c r="CP77" s="88"/>
      <c r="CQ77" s="88"/>
      <c r="CR77" s="88"/>
      <c r="CS77" s="88"/>
      <c r="CT77" s="88"/>
      <c r="CU77" s="88"/>
      <c r="CV77" s="88"/>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8"/>
      <c r="FX77" s="88"/>
      <c r="FY77" s="88"/>
      <c r="FZ77" s="88"/>
      <c r="GA77" s="88"/>
      <c r="GB77" s="88"/>
      <c r="GC77" s="88"/>
      <c r="GD77" s="88"/>
      <c r="GE77" s="88"/>
      <c r="GF77" s="88"/>
      <c r="GG77" s="88"/>
      <c r="GH77" s="88"/>
      <c r="GI77" s="88"/>
      <c r="GJ77" s="88"/>
      <c r="GK77" s="88"/>
      <c r="GL77" s="88"/>
      <c r="GM77" s="88"/>
      <c r="GN77" s="88"/>
      <c r="GO77" s="88"/>
      <c r="GP77" s="88"/>
      <c r="GQ77" s="88"/>
      <c r="GR77" s="88"/>
      <c r="GS77" s="4"/>
      <c r="GT77" s="4"/>
      <c r="GU77" s="4"/>
      <c r="GV77" s="4"/>
      <c r="GW77" s="4"/>
      <c r="GX77" s="4"/>
      <c r="GY77" s="4"/>
      <c r="GZ77" s="4"/>
      <c r="HA77" s="4"/>
      <c r="HB77" s="4"/>
      <c r="HC77" s="4"/>
      <c r="HD77" s="4"/>
      <c r="HE77" s="4"/>
      <c r="HF77" s="4"/>
      <c r="HG77" s="4"/>
      <c r="HH77" s="4"/>
      <c r="HI77" s="4"/>
    </row>
    <row r="78" spans="1:217" s="5" customFormat="1">
      <c r="A78" s="183">
        <v>14</v>
      </c>
      <c r="B78" s="106">
        <v>22005051</v>
      </c>
      <c r="C78" s="106" t="s">
        <v>230</v>
      </c>
      <c r="D78" s="106" t="s">
        <v>230</v>
      </c>
      <c r="E78" s="106">
        <v>0</v>
      </c>
      <c r="F78" s="178">
        <f t="shared" si="2"/>
        <v>0</v>
      </c>
      <c r="G78" s="106">
        <v>13</v>
      </c>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88"/>
      <c r="AP78" s="88"/>
      <c r="AQ78" s="88"/>
      <c r="AR78" s="88"/>
      <c r="AS78" s="88"/>
      <c r="AT78" s="88"/>
      <c r="AU78" s="88"/>
      <c r="AV78" s="88"/>
      <c r="AW78" s="88"/>
      <c r="AX78" s="88"/>
      <c r="AY78" s="88"/>
      <c r="AZ78" s="88"/>
      <c r="BA78" s="88"/>
      <c r="BB78" s="88"/>
      <c r="BC78" s="88"/>
      <c r="BD78" s="88"/>
      <c r="BE78" s="88"/>
      <c r="BF78" s="88"/>
      <c r="BG78" s="88"/>
      <c r="BH78" s="88"/>
      <c r="BI78" s="88"/>
      <c r="BJ78" s="88"/>
      <c r="BK78" s="88"/>
      <c r="BL78" s="88"/>
      <c r="BM78" s="88"/>
      <c r="BN78" s="88"/>
      <c r="BO78" s="88"/>
      <c r="BP78" s="88"/>
      <c r="BQ78" s="88"/>
      <c r="BR78" s="88"/>
      <c r="BS78" s="88"/>
      <c r="BT78" s="88"/>
      <c r="BU78" s="88"/>
      <c r="BV78" s="88"/>
      <c r="BW78" s="88"/>
      <c r="BX78" s="88"/>
      <c r="BY78" s="88"/>
      <c r="BZ78" s="88"/>
      <c r="CA78" s="88"/>
      <c r="CB78" s="88"/>
      <c r="CC78" s="88"/>
      <c r="CD78" s="88"/>
      <c r="CE78" s="88"/>
      <c r="CF78" s="88"/>
      <c r="CG78" s="88"/>
      <c r="CH78" s="88"/>
      <c r="CI78" s="88"/>
      <c r="CJ78" s="88"/>
      <c r="CK78" s="88"/>
      <c r="CL78" s="88"/>
      <c r="CM78" s="88"/>
      <c r="CN78" s="88"/>
      <c r="CO78" s="88"/>
      <c r="CP78" s="88"/>
      <c r="CQ78" s="88"/>
      <c r="CR78" s="88"/>
      <c r="CS78" s="88"/>
      <c r="CT78" s="88"/>
      <c r="CU78" s="88"/>
      <c r="CV78" s="88"/>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8"/>
      <c r="FX78" s="88"/>
      <c r="FY78" s="88"/>
      <c r="FZ78" s="88"/>
      <c r="GA78" s="88"/>
      <c r="GB78" s="88"/>
      <c r="GC78" s="88"/>
      <c r="GD78" s="88"/>
      <c r="GE78" s="88"/>
      <c r="GF78" s="88"/>
      <c r="GG78" s="88"/>
      <c r="GH78" s="88"/>
      <c r="GI78" s="88"/>
      <c r="GJ78" s="88"/>
      <c r="GK78" s="88"/>
      <c r="GL78" s="88"/>
      <c r="GM78" s="88"/>
      <c r="GN78" s="88"/>
      <c r="GO78" s="88"/>
      <c r="GP78" s="88"/>
      <c r="GQ78" s="88"/>
      <c r="GR78" s="88"/>
      <c r="GS78" s="4"/>
      <c r="GT78" s="4"/>
      <c r="GU78" s="4"/>
      <c r="GV78" s="4"/>
      <c r="GW78" s="4"/>
      <c r="GX78" s="4"/>
      <c r="GY78" s="4"/>
      <c r="GZ78" s="4"/>
      <c r="HA78" s="4"/>
      <c r="HB78" s="4"/>
      <c r="HC78" s="4"/>
      <c r="HD78" s="4"/>
      <c r="HE78" s="4"/>
      <c r="HF78" s="4"/>
      <c r="HG78" s="4"/>
      <c r="HH78" s="4"/>
      <c r="HI78" s="4"/>
    </row>
    <row r="79" spans="1:217">
      <c r="A79" s="178">
        <v>15</v>
      </c>
      <c r="B79" s="106">
        <v>20220506</v>
      </c>
      <c r="C79" s="106" t="s">
        <v>230</v>
      </c>
      <c r="D79" s="106" t="s">
        <v>230</v>
      </c>
      <c r="E79" s="106">
        <v>0</v>
      </c>
      <c r="F79" s="178">
        <f t="shared" si="2"/>
        <v>0</v>
      </c>
      <c r="G79" s="106">
        <v>13</v>
      </c>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8"/>
      <c r="AM79" s="88"/>
      <c r="AN79" s="88"/>
      <c r="AO79" s="88"/>
      <c r="AP79" s="88"/>
      <c r="AQ79" s="88"/>
      <c r="AR79" s="88"/>
      <c r="AS79" s="88"/>
      <c r="AT79" s="88"/>
      <c r="AU79" s="88"/>
      <c r="AV79" s="88"/>
      <c r="AW79" s="88"/>
      <c r="AX79" s="88"/>
      <c r="AY79" s="88"/>
      <c r="AZ79" s="88"/>
      <c r="BA79" s="88"/>
      <c r="BB79" s="88"/>
      <c r="BC79" s="88"/>
      <c r="BD79" s="88"/>
      <c r="BE79" s="88"/>
      <c r="BF79" s="88"/>
      <c r="BG79" s="88"/>
      <c r="BH79" s="88"/>
      <c r="BI79" s="88"/>
      <c r="BJ79" s="88"/>
      <c r="BK79" s="88"/>
      <c r="BL79" s="88"/>
      <c r="BM79" s="88"/>
      <c r="BN79" s="88"/>
      <c r="BO79" s="88"/>
      <c r="BP79" s="88"/>
      <c r="BQ79" s="88"/>
      <c r="BR79" s="88"/>
      <c r="BS79" s="88"/>
      <c r="BT79" s="88"/>
      <c r="BU79" s="88"/>
      <c r="BV79" s="88"/>
      <c r="BW79" s="88"/>
      <c r="BX79" s="88"/>
      <c r="BY79" s="88"/>
      <c r="BZ79" s="88"/>
      <c r="CA79" s="88"/>
      <c r="CB79" s="88"/>
      <c r="CC79" s="88"/>
      <c r="CD79" s="88"/>
      <c r="CE79" s="88"/>
      <c r="CF79" s="88"/>
      <c r="CG79" s="88"/>
      <c r="CH79" s="88"/>
      <c r="CI79" s="88"/>
      <c r="CJ79" s="88"/>
      <c r="CK79" s="88"/>
      <c r="CL79" s="88"/>
      <c r="CM79" s="88"/>
      <c r="CN79" s="88"/>
      <c r="CO79" s="88"/>
      <c r="CP79" s="88"/>
      <c r="CQ79" s="88"/>
      <c r="CR79" s="88"/>
      <c r="CS79" s="88"/>
      <c r="CT79" s="88"/>
      <c r="CU79" s="88"/>
      <c r="CV79" s="88"/>
      <c r="CW79" s="88"/>
      <c r="CX79" s="88"/>
      <c r="CY79" s="88"/>
      <c r="CZ79" s="88"/>
      <c r="DA79" s="88"/>
      <c r="DB79" s="88"/>
      <c r="DC79" s="88"/>
      <c r="DD79" s="88"/>
      <c r="DE79" s="88"/>
      <c r="DF79" s="88"/>
      <c r="DG79" s="88"/>
      <c r="DH79" s="88"/>
      <c r="DI79" s="88"/>
      <c r="DJ79" s="88"/>
      <c r="DK79" s="88"/>
      <c r="DL79" s="88"/>
      <c r="DM79" s="88"/>
      <c r="DN79" s="88"/>
      <c r="DO79" s="88"/>
      <c r="DP79" s="88"/>
      <c r="DQ79" s="88"/>
      <c r="DR79" s="88"/>
      <c r="DS79" s="88"/>
      <c r="DT79" s="88"/>
      <c r="DU79" s="88"/>
      <c r="DV79" s="88"/>
      <c r="DW79" s="88"/>
      <c r="DX79" s="88"/>
      <c r="DY79" s="88"/>
      <c r="DZ79" s="88"/>
      <c r="EA79" s="88"/>
      <c r="EB79" s="88"/>
      <c r="EC79" s="88"/>
      <c r="ED79" s="88"/>
      <c r="EE79" s="88"/>
      <c r="EF79" s="88"/>
      <c r="EG79" s="88"/>
      <c r="EH79" s="88"/>
      <c r="EI79" s="88"/>
      <c r="EJ79" s="88"/>
      <c r="EK79" s="88"/>
      <c r="EL79" s="88"/>
      <c r="EM79" s="88"/>
      <c r="EN79" s="88"/>
      <c r="EO79" s="88"/>
      <c r="EP79" s="88"/>
      <c r="EQ79" s="88"/>
      <c r="ER79" s="88"/>
      <c r="ES79" s="88"/>
      <c r="ET79" s="88"/>
      <c r="EU79" s="88"/>
      <c r="EV79" s="88"/>
      <c r="EW79" s="88"/>
      <c r="EX79" s="88"/>
      <c r="EY79" s="88"/>
      <c r="EZ79" s="88"/>
      <c r="FA79" s="88"/>
      <c r="FB79" s="88"/>
      <c r="FC79" s="88"/>
      <c r="FD79" s="88"/>
      <c r="FE79" s="88"/>
      <c r="FF79" s="88"/>
      <c r="FG79" s="88"/>
      <c r="FH79" s="88"/>
      <c r="FI79" s="88"/>
      <c r="FJ79" s="88"/>
      <c r="FK79" s="88"/>
      <c r="FL79" s="88"/>
      <c r="FM79" s="88"/>
      <c r="FN79" s="88"/>
      <c r="FO79" s="88"/>
      <c r="FP79" s="88"/>
      <c r="FQ79" s="88"/>
      <c r="FR79" s="88"/>
      <c r="FS79" s="88"/>
      <c r="FT79" s="88"/>
      <c r="FU79" s="88"/>
      <c r="FV79" s="88"/>
      <c r="FW79" s="88"/>
      <c r="FX79" s="88"/>
      <c r="FY79" s="88"/>
      <c r="FZ79" s="88"/>
      <c r="GA79" s="88"/>
      <c r="GB79" s="88"/>
      <c r="GC79" s="88"/>
      <c r="GD79" s="88"/>
      <c r="GE79" s="88"/>
      <c r="GF79" s="88"/>
      <c r="GG79" s="88"/>
      <c r="GH79" s="88"/>
      <c r="GI79" s="88"/>
      <c r="GJ79" s="88"/>
      <c r="GK79" s="88"/>
      <c r="GL79" s="88"/>
      <c r="GM79" s="88"/>
      <c r="GN79" s="88"/>
      <c r="GO79" s="88"/>
      <c r="GP79" s="88"/>
      <c r="GQ79" s="88"/>
      <c r="GR79" s="88"/>
    </row>
    <row r="80" spans="1:217" s="17" customFormat="1">
      <c r="A80" s="184">
        <v>16</v>
      </c>
      <c r="B80" s="184">
        <v>22005055</v>
      </c>
      <c r="C80" s="184" t="s">
        <v>230</v>
      </c>
      <c r="D80" s="184" t="s">
        <v>230</v>
      </c>
      <c r="E80" s="184">
        <v>0</v>
      </c>
      <c r="F80" s="184">
        <v>0</v>
      </c>
      <c r="G80" s="151">
        <v>13</v>
      </c>
      <c r="H80" s="186"/>
    </row>
    <row r="81" spans="1:8" s="17" customFormat="1">
      <c r="A81" s="184">
        <v>17</v>
      </c>
      <c r="B81" s="184">
        <v>22005059</v>
      </c>
      <c r="C81" s="184" t="s">
        <v>230</v>
      </c>
      <c r="D81" s="184" t="s">
        <v>230</v>
      </c>
      <c r="E81" s="184">
        <v>0</v>
      </c>
      <c r="F81" s="184">
        <v>0</v>
      </c>
      <c r="G81" s="151">
        <v>13</v>
      </c>
      <c r="H81" s="186"/>
    </row>
    <row r="82" spans="1:8" s="17" customFormat="1">
      <c r="A82" s="184">
        <v>18</v>
      </c>
      <c r="B82" s="184">
        <v>22005064</v>
      </c>
      <c r="C82" s="184" t="s">
        <v>230</v>
      </c>
      <c r="D82" s="184" t="s">
        <v>230</v>
      </c>
      <c r="E82" s="184">
        <v>0</v>
      </c>
      <c r="F82" s="184">
        <v>0</v>
      </c>
      <c r="G82" s="151">
        <v>13</v>
      </c>
      <c r="H82" s="186"/>
    </row>
    <row r="83" spans="1:8" s="17" customFormat="1">
      <c r="A83" s="184">
        <v>19</v>
      </c>
      <c r="B83" s="184">
        <v>22005052</v>
      </c>
      <c r="C83" s="184" t="s">
        <v>230</v>
      </c>
      <c r="D83" s="184" t="s">
        <v>230</v>
      </c>
      <c r="E83" s="184">
        <v>0</v>
      </c>
      <c r="F83" s="184">
        <v>0</v>
      </c>
      <c r="G83" s="151">
        <v>13</v>
      </c>
      <c r="H83" s="186"/>
    </row>
  </sheetData>
  <sortState xmlns:xlrd2="http://schemas.microsoft.com/office/spreadsheetml/2017/richdata2" ref="A59:HI74">
    <sortCondition descending="1" ref="F59:F74"/>
  </sortState>
  <mergeCells count="5">
    <mergeCell ref="A1:G1"/>
    <mergeCell ref="A2:G2"/>
    <mergeCell ref="A23:G23"/>
    <mergeCell ref="A42:G42"/>
    <mergeCell ref="A63:G63"/>
  </mergeCells>
  <phoneticPr fontId="42" type="noConversion"/>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B111"/>
  <sheetViews>
    <sheetView topLeftCell="A101" zoomScale="90" zoomScaleNormal="90" workbookViewId="0">
      <selection sqref="A1:J1"/>
    </sheetView>
  </sheetViews>
  <sheetFormatPr defaultColWidth="8.58203125" defaultRowHeight="15"/>
  <cols>
    <col min="1" max="4" width="10.33203125" style="4" customWidth="1"/>
    <col min="5" max="5" width="10.5" style="4" customWidth="1"/>
    <col min="6" max="6" width="61.5" style="23" customWidth="1"/>
    <col min="7" max="7" width="19.5" style="23" customWidth="1"/>
    <col min="8" max="8" width="13.33203125" style="4" customWidth="1"/>
    <col min="9" max="9" width="9.25" style="4" customWidth="1"/>
    <col min="10" max="10" width="8" style="4" customWidth="1"/>
    <col min="11" max="28" width="9" style="4" customWidth="1"/>
    <col min="29" max="16384" width="8.58203125" style="4"/>
  </cols>
  <sheetData>
    <row r="1" spans="1:236" s="3" customFormat="1" ht="45" customHeight="1">
      <c r="A1" s="322" t="s">
        <v>231</v>
      </c>
      <c r="B1" s="322"/>
      <c r="C1" s="322"/>
      <c r="D1" s="322"/>
      <c r="E1" s="322"/>
      <c r="F1" s="322"/>
      <c r="G1" s="322"/>
      <c r="H1" s="322"/>
      <c r="I1" s="322"/>
      <c r="J1" s="322"/>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75"/>
      <c r="EW1" s="75"/>
      <c r="EX1" s="75"/>
      <c r="EY1" s="75"/>
      <c r="EZ1" s="75"/>
      <c r="FA1" s="75"/>
      <c r="FB1" s="75"/>
      <c r="FC1" s="75"/>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row>
    <row r="2" spans="1:236" s="3" customFormat="1" ht="30" customHeight="1">
      <c r="A2" s="328" t="s">
        <v>232</v>
      </c>
      <c r="B2" s="329"/>
      <c r="C2" s="329"/>
      <c r="D2" s="329"/>
      <c r="E2" s="329"/>
      <c r="F2" s="329"/>
      <c r="G2" s="329"/>
      <c r="H2" s="329"/>
      <c r="I2" s="329"/>
      <c r="J2" s="329"/>
    </row>
    <row r="3" spans="1:236" s="3" customFormat="1" ht="55.5" customHeight="1">
      <c r="A3" s="24" t="s">
        <v>85</v>
      </c>
      <c r="B3" s="24" t="s">
        <v>1</v>
      </c>
      <c r="C3" s="25" t="s">
        <v>233</v>
      </c>
      <c r="D3" s="25" t="s">
        <v>234</v>
      </c>
      <c r="E3" s="25" t="s">
        <v>235</v>
      </c>
      <c r="F3" s="26" t="s">
        <v>86</v>
      </c>
      <c r="G3" s="26" t="s">
        <v>143</v>
      </c>
      <c r="H3" s="76" t="s">
        <v>88</v>
      </c>
      <c r="I3" s="76" t="s">
        <v>89</v>
      </c>
      <c r="J3" s="76" t="s">
        <v>20</v>
      </c>
    </row>
    <row r="4" spans="1:236" s="17" customFormat="1" ht="137.25" customHeight="1">
      <c r="A4" s="27">
        <v>1</v>
      </c>
      <c r="B4" s="27">
        <v>22105050</v>
      </c>
      <c r="C4" s="27">
        <v>93.14</v>
      </c>
      <c r="D4" s="27">
        <v>1</v>
      </c>
      <c r="E4" s="27">
        <v>40</v>
      </c>
      <c r="F4" s="28" t="s">
        <v>236</v>
      </c>
      <c r="G4" s="28" t="s">
        <v>237</v>
      </c>
      <c r="H4" s="27">
        <v>16</v>
      </c>
      <c r="I4" s="77">
        <f t="shared" ref="I4:I15" si="0">E4+H4</f>
        <v>56</v>
      </c>
      <c r="J4" s="27">
        <v>1</v>
      </c>
    </row>
    <row r="5" spans="1:236" s="17" customFormat="1" ht="99" customHeight="1">
      <c r="A5" s="27">
        <v>2</v>
      </c>
      <c r="B5" s="27">
        <v>22105047</v>
      </c>
      <c r="C5" s="27">
        <v>92.43</v>
      </c>
      <c r="D5" s="27">
        <v>4</v>
      </c>
      <c r="E5" s="27">
        <v>33</v>
      </c>
      <c r="F5" s="28" t="s">
        <v>238</v>
      </c>
      <c r="G5" s="28" t="s">
        <v>239</v>
      </c>
      <c r="H5" s="27">
        <v>16</v>
      </c>
      <c r="I5" s="77">
        <f t="shared" si="0"/>
        <v>49</v>
      </c>
      <c r="J5" s="27">
        <v>2</v>
      </c>
    </row>
    <row r="6" spans="1:236" s="17" customFormat="1" ht="35.15" customHeight="1">
      <c r="A6" s="27">
        <v>3</v>
      </c>
      <c r="B6" s="29" t="s">
        <v>240</v>
      </c>
      <c r="C6" s="29" t="s">
        <v>241</v>
      </c>
      <c r="D6" s="29" t="s">
        <v>242</v>
      </c>
      <c r="E6" s="29" t="s">
        <v>243</v>
      </c>
      <c r="F6" s="31" t="s">
        <v>244</v>
      </c>
      <c r="G6" s="31" t="s">
        <v>245</v>
      </c>
      <c r="H6" s="29" t="s">
        <v>246</v>
      </c>
      <c r="I6" s="78">
        <f t="shared" si="0"/>
        <v>48</v>
      </c>
      <c r="J6" s="27">
        <v>3</v>
      </c>
    </row>
    <row r="7" spans="1:236" s="17" customFormat="1" ht="146.15" customHeight="1">
      <c r="A7" s="27">
        <v>4</v>
      </c>
      <c r="B7" s="27">
        <v>22105032</v>
      </c>
      <c r="C7" s="27">
        <v>92.14</v>
      </c>
      <c r="D7" s="27">
        <v>6</v>
      </c>
      <c r="E7" s="27">
        <v>31</v>
      </c>
      <c r="F7" s="28" t="s">
        <v>247</v>
      </c>
      <c r="G7" s="28" t="s">
        <v>248</v>
      </c>
      <c r="H7" s="27">
        <v>16</v>
      </c>
      <c r="I7" s="77">
        <f t="shared" si="0"/>
        <v>47</v>
      </c>
      <c r="J7" s="27">
        <v>4</v>
      </c>
    </row>
    <row r="8" spans="1:236" s="17" customFormat="1" ht="55" customHeight="1">
      <c r="A8" s="27">
        <v>5</v>
      </c>
      <c r="B8" s="27">
        <v>22105045</v>
      </c>
      <c r="C8" s="27">
        <v>93</v>
      </c>
      <c r="D8" s="27">
        <v>2</v>
      </c>
      <c r="E8" s="27">
        <v>37</v>
      </c>
      <c r="F8" s="28" t="s">
        <v>249</v>
      </c>
      <c r="G8" s="28" t="s">
        <v>250</v>
      </c>
      <c r="H8" s="27">
        <v>8</v>
      </c>
      <c r="I8" s="77">
        <f t="shared" si="0"/>
        <v>45</v>
      </c>
      <c r="J8" s="27">
        <v>5</v>
      </c>
    </row>
    <row r="9" spans="1:236" s="17" customFormat="1" ht="71.150000000000006" customHeight="1">
      <c r="A9" s="27">
        <v>6</v>
      </c>
      <c r="B9" s="29" t="s">
        <v>251</v>
      </c>
      <c r="C9" s="29" t="s">
        <v>252</v>
      </c>
      <c r="D9" s="29" t="s">
        <v>253</v>
      </c>
      <c r="E9" s="29" t="s">
        <v>254</v>
      </c>
      <c r="F9" s="32" t="s">
        <v>255</v>
      </c>
      <c r="G9" s="32" t="s">
        <v>256</v>
      </c>
      <c r="H9" s="79" t="s">
        <v>246</v>
      </c>
      <c r="I9" s="78">
        <f t="shared" si="0"/>
        <v>44</v>
      </c>
      <c r="J9" s="27">
        <v>6</v>
      </c>
    </row>
    <row r="10" spans="1:236" s="17" customFormat="1" ht="42" customHeight="1">
      <c r="A10" s="27">
        <v>7</v>
      </c>
      <c r="B10" s="29" t="s">
        <v>257</v>
      </c>
      <c r="C10" s="29" t="s">
        <v>258</v>
      </c>
      <c r="D10" s="30">
        <v>8</v>
      </c>
      <c r="E10" s="30">
        <v>29</v>
      </c>
      <c r="F10" s="33" t="s">
        <v>259</v>
      </c>
      <c r="G10" s="33" t="s">
        <v>260</v>
      </c>
      <c r="H10" s="80">
        <v>12</v>
      </c>
      <c r="I10" s="78">
        <f t="shared" si="0"/>
        <v>41</v>
      </c>
      <c r="J10" s="27">
        <v>7</v>
      </c>
    </row>
    <row r="11" spans="1:236" s="17" customFormat="1" ht="83.15" customHeight="1">
      <c r="A11" s="27">
        <v>8</v>
      </c>
      <c r="B11" s="27">
        <v>22105044</v>
      </c>
      <c r="C11" s="27">
        <v>90.43</v>
      </c>
      <c r="D11" s="27">
        <v>13</v>
      </c>
      <c r="E11" s="27">
        <v>24</v>
      </c>
      <c r="F11" s="28" t="s">
        <v>261</v>
      </c>
      <c r="G11" s="28" t="s">
        <v>262</v>
      </c>
      <c r="H11" s="27">
        <v>16</v>
      </c>
      <c r="I11" s="77">
        <f t="shared" si="0"/>
        <v>40</v>
      </c>
      <c r="J11" s="27">
        <v>8</v>
      </c>
    </row>
    <row r="12" spans="1:236" s="17" customFormat="1" ht="109" customHeight="1">
      <c r="A12" s="27">
        <v>9</v>
      </c>
      <c r="B12" s="27">
        <v>22105041</v>
      </c>
      <c r="C12" s="27">
        <v>91.57</v>
      </c>
      <c r="D12" s="27">
        <v>9</v>
      </c>
      <c r="E12" s="27">
        <v>28</v>
      </c>
      <c r="F12" s="28" t="s">
        <v>263</v>
      </c>
      <c r="G12" s="28" t="s">
        <v>264</v>
      </c>
      <c r="H12" s="27">
        <v>12</v>
      </c>
      <c r="I12" s="77">
        <f t="shared" si="0"/>
        <v>40</v>
      </c>
      <c r="J12" s="27">
        <v>8</v>
      </c>
    </row>
    <row r="13" spans="1:236" s="17" customFormat="1" ht="24">
      <c r="A13" s="27">
        <v>10</v>
      </c>
      <c r="B13" s="27">
        <v>22105046</v>
      </c>
      <c r="C13" s="27">
        <v>92.57</v>
      </c>
      <c r="D13" s="27">
        <v>3</v>
      </c>
      <c r="E13" s="27">
        <v>35</v>
      </c>
      <c r="F13" s="28" t="s">
        <v>265</v>
      </c>
      <c r="G13" s="28" t="s">
        <v>266</v>
      </c>
      <c r="H13" s="27">
        <v>4</v>
      </c>
      <c r="I13" s="77">
        <f t="shared" si="0"/>
        <v>39</v>
      </c>
      <c r="J13" s="27">
        <v>10</v>
      </c>
    </row>
    <row r="14" spans="1:236" s="18" customFormat="1" ht="24">
      <c r="A14" s="27">
        <v>11</v>
      </c>
      <c r="B14" s="29" t="s">
        <v>267</v>
      </c>
      <c r="C14" s="29" t="s">
        <v>268</v>
      </c>
      <c r="D14" s="30">
        <v>6</v>
      </c>
      <c r="E14" s="30">
        <v>31</v>
      </c>
      <c r="F14" s="31" t="s">
        <v>269</v>
      </c>
      <c r="G14" s="31" t="s">
        <v>270</v>
      </c>
      <c r="H14" s="29" t="s">
        <v>271</v>
      </c>
      <c r="I14" s="78">
        <f t="shared" si="0"/>
        <v>35</v>
      </c>
      <c r="J14" s="27">
        <v>11</v>
      </c>
    </row>
    <row r="15" spans="1:236" s="18" customFormat="1">
      <c r="A15" s="27">
        <v>12</v>
      </c>
      <c r="B15" s="34">
        <v>22105043</v>
      </c>
      <c r="C15" s="34">
        <v>92.43</v>
      </c>
      <c r="D15" s="27">
        <v>4</v>
      </c>
      <c r="E15" s="27">
        <v>33</v>
      </c>
      <c r="F15" s="253" t="s">
        <v>420</v>
      </c>
      <c r="G15" s="253" t="s">
        <v>421</v>
      </c>
      <c r="H15" s="27">
        <v>0</v>
      </c>
      <c r="I15" s="77">
        <f t="shared" si="0"/>
        <v>33</v>
      </c>
      <c r="J15" s="27">
        <v>12</v>
      </c>
    </row>
    <row r="16" spans="1:236" s="18" customFormat="1" ht="40">
      <c r="A16" s="27">
        <v>13</v>
      </c>
      <c r="B16" s="36" t="s">
        <v>272</v>
      </c>
      <c r="C16" s="36" t="s">
        <v>273</v>
      </c>
      <c r="D16" s="37">
        <v>12</v>
      </c>
      <c r="E16" s="37">
        <v>25</v>
      </c>
      <c r="F16" s="28" t="s">
        <v>274</v>
      </c>
      <c r="G16" s="36" t="s">
        <v>275</v>
      </c>
      <c r="H16" s="37">
        <v>8</v>
      </c>
      <c r="I16" s="81" t="s">
        <v>276</v>
      </c>
      <c r="J16" s="27">
        <v>12</v>
      </c>
    </row>
    <row r="17" spans="1:236" s="19" customFormat="1" ht="20.149999999999999" customHeight="1">
      <c r="A17" s="27">
        <v>14</v>
      </c>
      <c r="B17" s="34">
        <v>22105040</v>
      </c>
      <c r="C17" s="27">
        <v>92.14</v>
      </c>
      <c r="D17" s="27">
        <v>6</v>
      </c>
      <c r="E17" s="27">
        <v>31</v>
      </c>
      <c r="F17" s="253" t="s">
        <v>420</v>
      </c>
      <c r="G17" s="253" t="s">
        <v>420</v>
      </c>
      <c r="H17" s="27">
        <v>31</v>
      </c>
      <c r="I17" s="77">
        <f t="shared" ref="I17:I25" si="1">E17+H17</f>
        <v>62</v>
      </c>
      <c r="J17" s="27">
        <v>14</v>
      </c>
    </row>
    <row r="18" spans="1:236" s="19" customFormat="1" ht="20.149999999999999" customHeight="1">
      <c r="A18" s="38">
        <v>15</v>
      </c>
      <c r="B18" s="27">
        <v>22105030</v>
      </c>
      <c r="C18" s="27">
        <v>92</v>
      </c>
      <c r="D18" s="27">
        <v>7</v>
      </c>
      <c r="E18" s="27">
        <v>30</v>
      </c>
      <c r="F18" s="253" t="s">
        <v>425</v>
      </c>
      <c r="G18" s="253" t="s">
        <v>418</v>
      </c>
      <c r="H18" s="27">
        <v>0</v>
      </c>
      <c r="I18" s="77">
        <f t="shared" si="1"/>
        <v>30</v>
      </c>
      <c r="J18" s="38">
        <v>15</v>
      </c>
    </row>
    <row r="19" spans="1:236" s="17" customFormat="1" ht="36">
      <c r="A19" s="27">
        <v>16</v>
      </c>
      <c r="B19" s="29" t="s">
        <v>277</v>
      </c>
      <c r="C19" s="29" t="s">
        <v>278</v>
      </c>
      <c r="D19" s="30">
        <v>11</v>
      </c>
      <c r="E19" s="30">
        <v>26</v>
      </c>
      <c r="F19" s="31" t="s">
        <v>279</v>
      </c>
      <c r="G19" s="31" t="s">
        <v>280</v>
      </c>
      <c r="H19" s="29" t="s">
        <v>271</v>
      </c>
      <c r="I19" s="78">
        <f t="shared" si="1"/>
        <v>30</v>
      </c>
      <c r="J19" s="27">
        <v>15</v>
      </c>
    </row>
    <row r="20" spans="1:236" s="17" customFormat="1">
      <c r="A20" s="38">
        <v>17</v>
      </c>
      <c r="B20" s="27">
        <v>22105048</v>
      </c>
      <c r="C20" s="27">
        <v>91.57</v>
      </c>
      <c r="D20" s="27">
        <v>9</v>
      </c>
      <c r="E20" s="27">
        <v>28</v>
      </c>
      <c r="F20" s="253" t="s">
        <v>418</v>
      </c>
      <c r="G20" s="253" t="s">
        <v>420</v>
      </c>
      <c r="H20" s="27">
        <v>0</v>
      </c>
      <c r="I20" s="77">
        <f t="shared" si="1"/>
        <v>28</v>
      </c>
      <c r="J20" s="38">
        <v>17</v>
      </c>
    </row>
    <row r="21" spans="1:236" s="17" customFormat="1" ht="24">
      <c r="A21" s="38">
        <v>18</v>
      </c>
      <c r="B21" s="27">
        <v>22105034</v>
      </c>
      <c r="C21" s="27">
        <v>90.43</v>
      </c>
      <c r="D21" s="27">
        <v>13</v>
      </c>
      <c r="E21" s="27">
        <v>24</v>
      </c>
      <c r="F21" s="28" t="s">
        <v>281</v>
      </c>
      <c r="G21" s="28" t="s">
        <v>282</v>
      </c>
      <c r="H21" s="27">
        <v>4</v>
      </c>
      <c r="I21" s="77">
        <f t="shared" si="1"/>
        <v>28</v>
      </c>
      <c r="J21" s="38">
        <v>17</v>
      </c>
    </row>
    <row r="22" spans="1:236" s="17" customFormat="1">
      <c r="A22" s="27">
        <v>19</v>
      </c>
      <c r="B22" s="29" t="s">
        <v>283</v>
      </c>
      <c r="C22" s="29" t="s">
        <v>284</v>
      </c>
      <c r="D22" s="30">
        <v>10</v>
      </c>
      <c r="E22" s="30">
        <v>27</v>
      </c>
      <c r="F22" s="268" t="s">
        <v>420</v>
      </c>
      <c r="G22" s="268" t="s">
        <v>421</v>
      </c>
      <c r="H22" s="29" t="s">
        <v>285</v>
      </c>
      <c r="I22" s="78">
        <f t="shared" si="1"/>
        <v>27</v>
      </c>
      <c r="J22" s="27">
        <v>19</v>
      </c>
    </row>
    <row r="23" spans="1:236" s="17" customFormat="1">
      <c r="A23" s="27">
        <v>20</v>
      </c>
      <c r="B23" s="34">
        <v>22105031</v>
      </c>
      <c r="C23" s="27">
        <v>91</v>
      </c>
      <c r="D23" s="27">
        <v>12</v>
      </c>
      <c r="E23" s="27">
        <v>25</v>
      </c>
      <c r="F23" s="253" t="s">
        <v>420</v>
      </c>
      <c r="G23" s="253" t="s">
        <v>420</v>
      </c>
      <c r="H23" s="27">
        <v>0</v>
      </c>
      <c r="I23" s="77">
        <f t="shared" si="1"/>
        <v>25</v>
      </c>
      <c r="J23" s="27">
        <v>20</v>
      </c>
    </row>
    <row r="24" spans="1:236" s="17" customFormat="1">
      <c r="A24" s="27">
        <v>21</v>
      </c>
      <c r="B24" s="29" t="s">
        <v>286</v>
      </c>
      <c r="C24" s="29" t="s">
        <v>287</v>
      </c>
      <c r="D24" s="30">
        <v>14</v>
      </c>
      <c r="E24" s="30">
        <v>23</v>
      </c>
      <c r="F24" s="268" t="s">
        <v>418</v>
      </c>
      <c r="G24" s="268" t="s">
        <v>420</v>
      </c>
      <c r="H24" s="29" t="s">
        <v>285</v>
      </c>
      <c r="I24" s="78">
        <f t="shared" si="1"/>
        <v>23</v>
      </c>
      <c r="J24" s="27">
        <v>21</v>
      </c>
    </row>
    <row r="25" spans="1:236" s="17" customFormat="1">
      <c r="A25" s="27">
        <v>22</v>
      </c>
      <c r="B25" s="29" t="s">
        <v>288</v>
      </c>
      <c r="C25" s="29" t="s">
        <v>289</v>
      </c>
      <c r="D25" s="30">
        <v>15</v>
      </c>
      <c r="E25" s="30">
        <v>22</v>
      </c>
      <c r="F25" s="268" t="s">
        <v>420</v>
      </c>
      <c r="G25" s="268" t="s">
        <v>421</v>
      </c>
      <c r="H25" s="29" t="s">
        <v>285</v>
      </c>
      <c r="I25" s="78">
        <f t="shared" si="1"/>
        <v>22</v>
      </c>
      <c r="J25" s="27">
        <v>22</v>
      </c>
    </row>
    <row r="29" spans="1:236" ht="32.15" customHeight="1">
      <c r="A29" s="323" t="s">
        <v>290</v>
      </c>
      <c r="B29" s="324"/>
      <c r="C29" s="324"/>
      <c r="D29" s="324"/>
      <c r="E29" s="324"/>
      <c r="F29" s="324"/>
      <c r="G29" s="324"/>
      <c r="H29" s="324"/>
      <c r="I29" s="324"/>
      <c r="J29" s="325"/>
    </row>
    <row r="30" spans="1:236" s="3" customFormat="1" ht="45" customHeight="1">
      <c r="A30" s="24" t="s">
        <v>85</v>
      </c>
      <c r="B30" s="24" t="s">
        <v>1</v>
      </c>
      <c r="C30" s="25" t="s">
        <v>233</v>
      </c>
      <c r="D30" s="25" t="s">
        <v>234</v>
      </c>
      <c r="E30" s="25" t="s">
        <v>235</v>
      </c>
      <c r="F30" s="26" t="s">
        <v>86</v>
      </c>
      <c r="G30" s="26" t="s">
        <v>143</v>
      </c>
      <c r="H30" s="76" t="s">
        <v>88</v>
      </c>
      <c r="I30" s="76" t="s">
        <v>89</v>
      </c>
      <c r="J30" s="76" t="s">
        <v>20</v>
      </c>
    </row>
    <row r="31" spans="1:236" s="3" customFormat="1" ht="141" customHeight="1">
      <c r="A31" s="39">
        <v>1</v>
      </c>
      <c r="B31" s="40">
        <v>22105013</v>
      </c>
      <c r="C31" s="40">
        <v>91.29</v>
      </c>
      <c r="D31" s="41">
        <v>2</v>
      </c>
      <c r="E31" s="40">
        <v>38</v>
      </c>
      <c r="F31" s="42" t="s">
        <v>291</v>
      </c>
      <c r="G31" s="42" t="s">
        <v>292</v>
      </c>
      <c r="H31" s="40">
        <v>25</v>
      </c>
      <c r="I31" s="41">
        <f t="shared" ref="I31:I44" si="2">E31+H31</f>
        <v>63</v>
      </c>
      <c r="J31" s="63">
        <v>1</v>
      </c>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row>
    <row r="32" spans="1:236" ht="60" customHeight="1">
      <c r="A32" s="39">
        <v>2</v>
      </c>
      <c r="B32" s="41">
        <v>22105003</v>
      </c>
      <c r="C32" s="43">
        <v>92</v>
      </c>
      <c r="D32" s="41">
        <v>1</v>
      </c>
      <c r="E32" s="41">
        <v>40</v>
      </c>
      <c r="F32" s="44" t="s">
        <v>293</v>
      </c>
      <c r="G32" s="44" t="s">
        <v>294</v>
      </c>
      <c r="H32" s="41">
        <v>8</v>
      </c>
      <c r="I32" s="41">
        <f t="shared" si="2"/>
        <v>48</v>
      </c>
      <c r="J32" s="63">
        <v>2</v>
      </c>
    </row>
    <row r="33" spans="1:236" ht="105" customHeight="1">
      <c r="A33" s="39">
        <v>3</v>
      </c>
      <c r="B33" s="45">
        <v>22105015</v>
      </c>
      <c r="C33" s="41">
        <v>90.71</v>
      </c>
      <c r="D33" s="41">
        <v>4</v>
      </c>
      <c r="E33" s="41">
        <v>35</v>
      </c>
      <c r="F33" s="44" t="s">
        <v>295</v>
      </c>
      <c r="G33" s="44" t="s">
        <v>296</v>
      </c>
      <c r="H33" s="41">
        <v>12</v>
      </c>
      <c r="I33" s="41">
        <f t="shared" si="2"/>
        <v>47</v>
      </c>
      <c r="J33" s="63">
        <v>3</v>
      </c>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row>
    <row r="34" spans="1:236" ht="103" customHeight="1">
      <c r="A34" s="39">
        <v>4</v>
      </c>
      <c r="B34" s="41">
        <v>22105008</v>
      </c>
      <c r="C34" s="43">
        <v>88.714285714285694</v>
      </c>
      <c r="D34" s="41">
        <v>9</v>
      </c>
      <c r="E34" s="41">
        <v>30</v>
      </c>
      <c r="F34" s="44" t="s">
        <v>297</v>
      </c>
      <c r="G34" s="44" t="s">
        <v>298</v>
      </c>
      <c r="H34" s="41">
        <v>16</v>
      </c>
      <c r="I34" s="41">
        <f t="shared" si="2"/>
        <v>46</v>
      </c>
      <c r="J34" s="63">
        <v>4</v>
      </c>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row>
    <row r="35" spans="1:236" ht="94" customHeight="1">
      <c r="A35" s="27">
        <v>5</v>
      </c>
      <c r="B35" s="46">
        <v>22105004</v>
      </c>
      <c r="C35" s="43">
        <v>90.857142899999999</v>
      </c>
      <c r="D35" s="41">
        <v>3</v>
      </c>
      <c r="E35" s="41">
        <v>36</v>
      </c>
      <c r="F35" s="44" t="s">
        <v>299</v>
      </c>
      <c r="G35" s="44" t="s">
        <v>300</v>
      </c>
      <c r="H35" s="41">
        <v>8</v>
      </c>
      <c r="I35" s="41">
        <f t="shared" si="2"/>
        <v>44</v>
      </c>
      <c r="J35" s="63">
        <v>5</v>
      </c>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row>
    <row r="36" spans="1:236" ht="73" customHeight="1">
      <c r="A36" s="27">
        <v>6</v>
      </c>
      <c r="B36" s="47">
        <v>22105002</v>
      </c>
      <c r="C36" s="48">
        <v>90</v>
      </c>
      <c r="D36" s="41">
        <v>5</v>
      </c>
      <c r="E36" s="47">
        <v>34</v>
      </c>
      <c r="F36" s="49" t="s">
        <v>301</v>
      </c>
      <c r="G36" s="49" t="s">
        <v>302</v>
      </c>
      <c r="H36" s="47">
        <v>8</v>
      </c>
      <c r="I36" s="82">
        <f t="shared" si="2"/>
        <v>42</v>
      </c>
      <c r="J36" s="63">
        <v>6</v>
      </c>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row>
    <row r="37" spans="1:236" ht="49" customHeight="1">
      <c r="A37" s="27">
        <v>7</v>
      </c>
      <c r="B37" s="41">
        <v>22105007</v>
      </c>
      <c r="C37" s="43">
        <v>89.857142899999999</v>
      </c>
      <c r="D37" s="41">
        <v>6</v>
      </c>
      <c r="E37" s="41">
        <v>33</v>
      </c>
      <c r="F37" s="44" t="s">
        <v>303</v>
      </c>
      <c r="G37" s="44" t="s">
        <v>304</v>
      </c>
      <c r="H37" s="41">
        <v>8</v>
      </c>
      <c r="I37" s="82">
        <f t="shared" si="2"/>
        <v>41</v>
      </c>
      <c r="J37" s="63">
        <v>7</v>
      </c>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row>
    <row r="38" spans="1:236" s="3" customFormat="1" ht="34" customHeight="1">
      <c r="A38" s="27">
        <v>8</v>
      </c>
      <c r="B38" s="40">
        <v>22105011</v>
      </c>
      <c r="C38" s="50">
        <v>89.714285714285694</v>
      </c>
      <c r="D38" s="41">
        <v>7</v>
      </c>
      <c r="E38" s="40">
        <v>32</v>
      </c>
      <c r="F38" s="42" t="s">
        <v>305</v>
      </c>
      <c r="G38" s="42" t="s">
        <v>302</v>
      </c>
      <c r="H38" s="40">
        <v>8</v>
      </c>
      <c r="I38" s="82">
        <f t="shared" si="2"/>
        <v>40</v>
      </c>
      <c r="J38" s="63">
        <v>8</v>
      </c>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row>
    <row r="39" spans="1:236" s="3" customFormat="1" ht="38.15" customHeight="1">
      <c r="A39" s="27">
        <v>9</v>
      </c>
      <c r="B39" s="51">
        <v>22105012</v>
      </c>
      <c r="C39" s="41">
        <v>87.86</v>
      </c>
      <c r="D39" s="41">
        <v>10</v>
      </c>
      <c r="E39" s="41">
        <v>29</v>
      </c>
      <c r="F39" s="44" t="s">
        <v>306</v>
      </c>
      <c r="G39" s="44" t="s">
        <v>307</v>
      </c>
      <c r="H39" s="41">
        <v>8</v>
      </c>
      <c r="I39" s="82">
        <f t="shared" si="2"/>
        <v>37</v>
      </c>
      <c r="J39" s="63">
        <v>9</v>
      </c>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row>
    <row r="40" spans="1:236" s="3" customFormat="1" ht="39" customHeight="1">
      <c r="A40" s="27">
        <v>10</v>
      </c>
      <c r="B40" s="51">
        <v>22105006</v>
      </c>
      <c r="C40" s="41">
        <v>87.43</v>
      </c>
      <c r="D40" s="41">
        <v>11</v>
      </c>
      <c r="E40" s="41">
        <v>28</v>
      </c>
      <c r="F40" s="44" t="s">
        <v>308</v>
      </c>
      <c r="G40" s="44" t="s">
        <v>307</v>
      </c>
      <c r="H40" s="41">
        <v>8</v>
      </c>
      <c r="I40" s="82">
        <f t="shared" si="2"/>
        <v>36</v>
      </c>
      <c r="J40" s="63">
        <v>10</v>
      </c>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row>
    <row r="41" spans="1:236" s="3" customFormat="1" ht="15" customHeight="1">
      <c r="A41" s="27">
        <v>11</v>
      </c>
      <c r="B41" s="52">
        <v>22105010</v>
      </c>
      <c r="C41" s="40">
        <v>89.14</v>
      </c>
      <c r="D41" s="41">
        <v>8</v>
      </c>
      <c r="E41" s="52" t="s">
        <v>309</v>
      </c>
      <c r="F41" s="261" t="s">
        <v>418</v>
      </c>
      <c r="G41" s="261" t="s">
        <v>421</v>
      </c>
      <c r="H41" s="40">
        <v>0</v>
      </c>
      <c r="I41" s="82">
        <f t="shared" si="2"/>
        <v>31</v>
      </c>
      <c r="J41" s="63">
        <v>11</v>
      </c>
    </row>
    <row r="42" spans="1:236" s="3" customFormat="1" ht="15" customHeight="1">
      <c r="A42" s="27">
        <v>12</v>
      </c>
      <c r="B42" s="53">
        <v>22105005</v>
      </c>
      <c r="C42" s="41">
        <v>87.42</v>
      </c>
      <c r="D42" s="53">
        <v>12</v>
      </c>
      <c r="E42" s="41">
        <v>27</v>
      </c>
      <c r="F42" s="262" t="s">
        <v>422</v>
      </c>
      <c r="G42" s="263" t="s">
        <v>422</v>
      </c>
      <c r="H42" s="41">
        <v>0</v>
      </c>
      <c r="I42" s="82">
        <f t="shared" si="2"/>
        <v>27</v>
      </c>
      <c r="J42" s="63">
        <v>12</v>
      </c>
    </row>
    <row r="43" spans="1:236" s="3" customFormat="1" ht="15" customHeight="1">
      <c r="A43" s="27">
        <v>13</v>
      </c>
      <c r="B43" s="54">
        <v>22105014</v>
      </c>
      <c r="C43" s="55">
        <v>86.57</v>
      </c>
      <c r="D43" s="54">
        <v>13</v>
      </c>
      <c r="E43" s="55">
        <v>26</v>
      </c>
      <c r="F43" s="264" t="s">
        <v>424</v>
      </c>
      <c r="G43" s="265" t="s">
        <v>418</v>
      </c>
      <c r="H43" s="55">
        <v>0</v>
      </c>
      <c r="I43" s="82">
        <f t="shared" si="2"/>
        <v>26</v>
      </c>
      <c r="J43" s="63">
        <v>13</v>
      </c>
      <c r="K43" s="83"/>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row>
    <row r="44" spans="1:236" s="3" customFormat="1" ht="15" customHeight="1">
      <c r="A44" s="27">
        <v>14</v>
      </c>
      <c r="B44" s="56">
        <v>22105001</v>
      </c>
      <c r="C44" s="40">
        <v>82.71</v>
      </c>
      <c r="D44" s="56">
        <v>14</v>
      </c>
      <c r="E44" s="40">
        <v>25</v>
      </c>
      <c r="F44" s="266" t="s">
        <v>422</v>
      </c>
      <c r="G44" s="267" t="s">
        <v>420</v>
      </c>
      <c r="H44" s="40">
        <v>0</v>
      </c>
      <c r="I44" s="82">
        <f t="shared" si="2"/>
        <v>25</v>
      </c>
      <c r="J44" s="63">
        <v>14</v>
      </c>
      <c r="K44" s="83"/>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row>
    <row r="45" spans="1:236" s="20" customFormat="1">
      <c r="A45" s="27">
        <v>15</v>
      </c>
      <c r="B45" s="57">
        <v>22105009</v>
      </c>
      <c r="C45" s="30">
        <v>39.1</v>
      </c>
      <c r="D45" s="58"/>
      <c r="E45" s="30"/>
      <c r="F45" s="58" t="s">
        <v>119</v>
      </c>
      <c r="G45" s="30"/>
      <c r="H45" s="30"/>
      <c r="I45" s="84"/>
      <c r="J45" s="85"/>
      <c r="K45" s="86"/>
    </row>
    <row r="46" spans="1:236" s="3" customFormat="1">
      <c r="A46" s="7"/>
      <c r="B46" s="59"/>
      <c r="C46" s="60"/>
      <c r="D46" s="59"/>
      <c r="E46" s="60"/>
      <c r="F46" s="61"/>
      <c r="G46" s="62"/>
      <c r="H46" s="60"/>
      <c r="I46" s="60"/>
      <c r="J46" s="87"/>
      <c r="K46" s="83"/>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row>
    <row r="47" spans="1:236" s="3" customFormat="1">
      <c r="A47" s="7"/>
      <c r="B47" s="59"/>
      <c r="C47" s="60"/>
      <c r="D47" s="59"/>
      <c r="E47" s="60"/>
      <c r="F47" s="61"/>
      <c r="G47" s="62"/>
      <c r="H47" s="60"/>
      <c r="I47" s="60"/>
      <c r="J47" s="87"/>
      <c r="K47" s="83"/>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row>
    <row r="48" spans="1:236" s="3" customFormat="1">
      <c r="A48" s="7"/>
      <c r="B48" s="59"/>
      <c r="C48" s="60"/>
      <c r="D48" s="59"/>
      <c r="E48" s="60"/>
      <c r="F48" s="61"/>
      <c r="G48" s="62"/>
      <c r="H48" s="60"/>
      <c r="I48" s="60"/>
      <c r="J48" s="87"/>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row>
    <row r="49" spans="1:34" s="3" customFormat="1" ht="33" customHeight="1">
      <c r="A49" s="327" t="s">
        <v>310</v>
      </c>
      <c r="B49" s="330"/>
      <c r="C49" s="330"/>
      <c r="D49" s="330"/>
      <c r="E49" s="330"/>
      <c r="F49" s="330"/>
      <c r="G49" s="330"/>
      <c r="H49" s="330"/>
      <c r="I49" s="330"/>
      <c r="J49" s="330"/>
      <c r="K49" s="88"/>
    </row>
    <row r="50" spans="1:34" s="3" customFormat="1" ht="42" customHeight="1">
      <c r="A50" s="24" t="s">
        <v>85</v>
      </c>
      <c r="B50" s="24" t="s">
        <v>1</v>
      </c>
      <c r="C50" s="25" t="s">
        <v>233</v>
      </c>
      <c r="D50" s="25" t="s">
        <v>234</v>
      </c>
      <c r="E50" s="25" t="s">
        <v>235</v>
      </c>
      <c r="F50" s="26" t="s">
        <v>86</v>
      </c>
      <c r="G50" s="26" t="s">
        <v>143</v>
      </c>
      <c r="H50" s="76" t="s">
        <v>88</v>
      </c>
      <c r="I50" s="76" t="s">
        <v>89</v>
      </c>
      <c r="J50" s="76" t="s">
        <v>20</v>
      </c>
      <c r="K50" s="88"/>
    </row>
    <row r="51" spans="1:34" s="3" customFormat="1" ht="97.5" customHeight="1">
      <c r="A51" s="63">
        <v>1</v>
      </c>
      <c r="B51" s="45">
        <v>22105019</v>
      </c>
      <c r="C51" s="63">
        <v>89.8</v>
      </c>
      <c r="D51" s="63">
        <v>10</v>
      </c>
      <c r="E51" s="63">
        <v>28</v>
      </c>
      <c r="F51" s="64" t="s">
        <v>311</v>
      </c>
      <c r="G51" s="64" t="s">
        <v>312</v>
      </c>
      <c r="H51" s="63">
        <v>24</v>
      </c>
      <c r="I51" s="63">
        <f t="shared" ref="I51:I62" si="3">E51+H51</f>
        <v>52</v>
      </c>
      <c r="J51" s="63">
        <v>1</v>
      </c>
    </row>
    <row r="52" spans="1:34" s="3" customFormat="1" ht="113.15" customHeight="1">
      <c r="A52" s="63">
        <v>2</v>
      </c>
      <c r="B52" s="39">
        <v>22105018</v>
      </c>
      <c r="C52" s="63">
        <v>90</v>
      </c>
      <c r="D52" s="63">
        <v>9</v>
      </c>
      <c r="E52" s="63">
        <v>29</v>
      </c>
      <c r="F52" s="64" t="s">
        <v>313</v>
      </c>
      <c r="G52" s="64" t="s">
        <v>314</v>
      </c>
      <c r="H52" s="63">
        <v>20</v>
      </c>
      <c r="I52" s="63">
        <f t="shared" si="3"/>
        <v>49</v>
      </c>
      <c r="J52" s="63">
        <v>2</v>
      </c>
    </row>
    <row r="53" spans="1:34" s="3" customFormat="1" ht="97.5" customHeight="1">
      <c r="A53" s="63">
        <v>3</v>
      </c>
      <c r="B53" s="45">
        <v>22105027</v>
      </c>
      <c r="C53" s="63">
        <v>93.83</v>
      </c>
      <c r="D53" s="45">
        <v>2</v>
      </c>
      <c r="E53" s="45">
        <v>37</v>
      </c>
      <c r="F53" s="64" t="s">
        <v>315</v>
      </c>
      <c r="G53" s="64" t="s">
        <v>316</v>
      </c>
      <c r="H53" s="39">
        <v>8</v>
      </c>
      <c r="I53" s="63">
        <f t="shared" si="3"/>
        <v>45</v>
      </c>
      <c r="J53" s="63">
        <v>3</v>
      </c>
    </row>
    <row r="54" spans="1:34" s="3" customFormat="1" ht="97.5" customHeight="1">
      <c r="A54" s="63">
        <v>4</v>
      </c>
      <c r="B54" s="63">
        <v>22105016</v>
      </c>
      <c r="C54" s="39">
        <v>91.6</v>
      </c>
      <c r="D54" s="39">
        <v>5</v>
      </c>
      <c r="E54" s="39">
        <v>33</v>
      </c>
      <c r="F54" s="64" t="s">
        <v>317</v>
      </c>
      <c r="G54" s="64" t="s">
        <v>318</v>
      </c>
      <c r="H54" s="39">
        <v>12</v>
      </c>
      <c r="I54" s="63">
        <f t="shared" si="3"/>
        <v>45</v>
      </c>
      <c r="J54" s="63">
        <v>3</v>
      </c>
    </row>
    <row r="55" spans="1:34" s="3" customFormat="1" ht="97.5" customHeight="1">
      <c r="A55" s="63">
        <v>5</v>
      </c>
      <c r="B55" s="63">
        <v>22105021</v>
      </c>
      <c r="C55" s="39">
        <v>94.29</v>
      </c>
      <c r="D55" s="39">
        <v>1</v>
      </c>
      <c r="E55" s="39">
        <v>40</v>
      </c>
      <c r="F55" s="64" t="s">
        <v>319</v>
      </c>
      <c r="G55" s="64" t="s">
        <v>320</v>
      </c>
      <c r="H55" s="39">
        <v>4</v>
      </c>
      <c r="I55" s="63">
        <f t="shared" si="3"/>
        <v>44</v>
      </c>
      <c r="J55" s="63">
        <v>5</v>
      </c>
      <c r="K55" s="89"/>
    </row>
    <row r="56" spans="1:34" s="3" customFormat="1" ht="97.5" customHeight="1">
      <c r="A56" s="63">
        <v>6</v>
      </c>
      <c r="B56" s="63">
        <v>22105017</v>
      </c>
      <c r="C56" s="63">
        <v>91</v>
      </c>
      <c r="D56" s="63">
        <v>7</v>
      </c>
      <c r="E56" s="63">
        <v>31</v>
      </c>
      <c r="F56" s="64" t="s">
        <v>321</v>
      </c>
      <c r="G56" s="64" t="s">
        <v>322</v>
      </c>
      <c r="H56" s="63">
        <v>12</v>
      </c>
      <c r="I56" s="63">
        <f t="shared" si="3"/>
        <v>43</v>
      </c>
      <c r="J56" s="63">
        <v>6</v>
      </c>
      <c r="K56" s="89"/>
    </row>
    <row r="57" spans="1:34" s="3" customFormat="1" ht="16" customHeight="1">
      <c r="A57" s="63">
        <v>7</v>
      </c>
      <c r="B57" s="45">
        <v>22105028</v>
      </c>
      <c r="C57" s="39">
        <v>91.86</v>
      </c>
      <c r="D57" s="39">
        <v>4</v>
      </c>
      <c r="E57" s="39">
        <v>34</v>
      </c>
      <c r="F57" s="64"/>
      <c r="G57" s="64"/>
      <c r="H57" s="39">
        <v>0</v>
      </c>
      <c r="I57" s="63">
        <f t="shared" si="3"/>
        <v>34</v>
      </c>
      <c r="J57" s="63">
        <v>7</v>
      </c>
      <c r="K57" s="89"/>
    </row>
    <row r="58" spans="1:34" s="21" customFormat="1" ht="34" customHeight="1">
      <c r="A58" s="63">
        <v>8</v>
      </c>
      <c r="B58" s="65">
        <v>22105026</v>
      </c>
      <c r="C58" s="66">
        <v>90.71</v>
      </c>
      <c r="D58" s="66">
        <v>8</v>
      </c>
      <c r="E58" s="66">
        <v>30</v>
      </c>
      <c r="F58" s="67" t="s">
        <v>323</v>
      </c>
      <c r="G58" s="67" t="s">
        <v>324</v>
      </c>
      <c r="H58" s="66">
        <v>4</v>
      </c>
      <c r="I58" s="90">
        <f t="shared" si="3"/>
        <v>34</v>
      </c>
      <c r="J58" s="63">
        <v>7</v>
      </c>
      <c r="K58" s="91"/>
      <c r="L58" s="92"/>
      <c r="M58" s="92"/>
      <c r="N58" s="92"/>
      <c r="O58" s="92"/>
      <c r="P58" s="92"/>
      <c r="Q58" s="92"/>
      <c r="R58" s="92"/>
      <c r="S58" s="92"/>
      <c r="T58" s="92"/>
      <c r="U58" s="92"/>
      <c r="V58" s="92"/>
      <c r="W58" s="92"/>
      <c r="X58" s="92"/>
      <c r="Y58" s="92"/>
      <c r="Z58" s="92"/>
      <c r="AA58" s="92"/>
      <c r="AB58" s="92"/>
      <c r="AC58" s="92"/>
      <c r="AD58" s="92"/>
      <c r="AE58" s="92"/>
      <c r="AF58" s="92"/>
      <c r="AG58" s="92"/>
      <c r="AH58" s="92"/>
    </row>
    <row r="59" spans="1:34" customFormat="1" ht="38.15" customHeight="1">
      <c r="A59" s="63">
        <v>9</v>
      </c>
      <c r="B59" s="68">
        <v>22105026</v>
      </c>
      <c r="C59" s="69">
        <v>90.71</v>
      </c>
      <c r="D59" s="69">
        <v>8</v>
      </c>
      <c r="E59" s="69">
        <v>30</v>
      </c>
      <c r="F59" s="69" t="s">
        <v>325</v>
      </c>
      <c r="G59" s="70" t="s">
        <v>324</v>
      </c>
      <c r="H59" s="69">
        <v>4</v>
      </c>
      <c r="I59" s="69">
        <v>34</v>
      </c>
      <c r="J59" s="93">
        <v>7</v>
      </c>
      <c r="K59" s="94"/>
      <c r="L59" s="95"/>
      <c r="M59" s="95"/>
      <c r="N59" s="95"/>
      <c r="O59" s="95"/>
      <c r="P59" s="95"/>
      <c r="Q59" s="95"/>
      <c r="R59" s="95"/>
      <c r="S59" s="95"/>
      <c r="T59" s="95"/>
      <c r="U59" s="95"/>
      <c r="V59" s="95"/>
      <c r="W59" s="95"/>
      <c r="X59" s="95"/>
      <c r="Y59" s="95"/>
      <c r="Z59" s="95"/>
      <c r="AA59" s="95"/>
      <c r="AB59" s="95"/>
      <c r="AC59" s="95"/>
      <c r="AD59" s="95"/>
      <c r="AE59" s="95"/>
      <c r="AF59" s="95"/>
      <c r="AG59" s="95"/>
      <c r="AH59" s="95"/>
    </row>
    <row r="60" spans="1:34" customFormat="1" ht="18" customHeight="1">
      <c r="A60" s="63">
        <v>10</v>
      </c>
      <c r="B60" s="71">
        <v>22105024</v>
      </c>
      <c r="C60" s="72">
        <v>91.14</v>
      </c>
      <c r="D60" s="73">
        <v>6</v>
      </c>
      <c r="E60" s="73">
        <v>32</v>
      </c>
      <c r="F60" s="258" t="s">
        <v>420</v>
      </c>
      <c r="G60" s="258" t="s">
        <v>420</v>
      </c>
      <c r="H60" s="73">
        <v>0</v>
      </c>
      <c r="I60" s="96">
        <v>32</v>
      </c>
      <c r="J60" s="97">
        <v>10</v>
      </c>
      <c r="K60" s="94"/>
      <c r="L60" s="95"/>
      <c r="M60" s="95"/>
      <c r="N60" s="95"/>
      <c r="O60" s="95"/>
      <c r="P60" s="95"/>
      <c r="Q60" s="95"/>
      <c r="R60" s="95"/>
      <c r="S60" s="95"/>
      <c r="T60" s="95"/>
      <c r="U60" s="95"/>
      <c r="V60" s="95"/>
      <c r="W60" s="95"/>
      <c r="X60" s="95"/>
      <c r="Y60" s="95"/>
      <c r="Z60" s="95"/>
      <c r="AA60" s="95"/>
      <c r="AB60" s="95"/>
      <c r="AC60" s="95"/>
      <c r="AD60" s="95"/>
      <c r="AE60" s="95"/>
      <c r="AF60" s="95"/>
      <c r="AG60" s="95"/>
      <c r="AH60" s="95"/>
    </row>
    <row r="61" spans="1:34" s="21" customFormat="1" ht="89.5" customHeight="1">
      <c r="A61" s="63">
        <v>11</v>
      </c>
      <c r="B61" s="65">
        <v>22105020</v>
      </c>
      <c r="C61" s="66">
        <v>88.5</v>
      </c>
      <c r="D61" s="66">
        <v>13</v>
      </c>
      <c r="E61" s="66">
        <v>25</v>
      </c>
      <c r="F61" s="67" t="s">
        <v>326</v>
      </c>
      <c r="G61" s="67" t="s">
        <v>327</v>
      </c>
      <c r="H61" s="66">
        <v>4</v>
      </c>
      <c r="I61" s="63">
        <f t="shared" si="3"/>
        <v>29</v>
      </c>
      <c r="J61" s="63">
        <v>11</v>
      </c>
      <c r="K61" s="91"/>
      <c r="L61" s="92"/>
      <c r="M61" s="92"/>
      <c r="N61" s="92"/>
      <c r="O61" s="92"/>
      <c r="P61" s="92"/>
      <c r="Q61" s="92"/>
      <c r="R61" s="92"/>
      <c r="S61" s="92"/>
      <c r="T61" s="92"/>
      <c r="U61" s="92"/>
      <c r="V61" s="92"/>
      <c r="W61" s="92"/>
      <c r="X61" s="92"/>
      <c r="Y61" s="92"/>
      <c r="Z61" s="92"/>
      <c r="AA61" s="92"/>
      <c r="AB61" s="92"/>
      <c r="AC61" s="92"/>
      <c r="AD61" s="92"/>
      <c r="AE61" s="92"/>
      <c r="AF61" s="92"/>
      <c r="AG61" s="92"/>
      <c r="AH61" s="92"/>
    </row>
    <row r="62" spans="1:34" s="21" customFormat="1" ht="16" customHeight="1">
      <c r="A62" s="63">
        <v>12</v>
      </c>
      <c r="B62" s="74">
        <v>22105022</v>
      </c>
      <c r="C62" s="66">
        <v>89.57</v>
      </c>
      <c r="D62" s="66">
        <v>11</v>
      </c>
      <c r="E62" s="66">
        <v>27</v>
      </c>
      <c r="F62" s="259" t="s">
        <v>420</v>
      </c>
      <c r="G62" s="259" t="s">
        <v>420</v>
      </c>
      <c r="H62" s="66">
        <v>0</v>
      </c>
      <c r="I62" s="63">
        <f t="shared" si="3"/>
        <v>27</v>
      </c>
      <c r="J62" s="63">
        <v>12</v>
      </c>
      <c r="K62" s="98"/>
    </row>
    <row r="63" spans="1:34" s="21" customFormat="1">
      <c r="A63" s="63">
        <v>13</v>
      </c>
      <c r="B63" s="68">
        <v>22105023</v>
      </c>
      <c r="C63" s="68">
        <v>89.42</v>
      </c>
      <c r="D63" s="69">
        <v>12</v>
      </c>
      <c r="E63" s="69">
        <v>26</v>
      </c>
      <c r="F63" s="260" t="s">
        <v>420</v>
      </c>
      <c r="G63" s="260" t="s">
        <v>420</v>
      </c>
      <c r="H63" s="69">
        <v>0</v>
      </c>
      <c r="I63" s="96">
        <v>26</v>
      </c>
      <c r="J63" s="93">
        <v>13</v>
      </c>
    </row>
    <row r="66" spans="1:10" s="21" customFormat="1">
      <c r="A66" s="99"/>
      <c r="B66" s="99"/>
      <c r="C66" s="99"/>
      <c r="D66" s="99"/>
      <c r="E66" s="99"/>
      <c r="H66" s="99"/>
      <c r="I66" s="99"/>
      <c r="J66" s="99"/>
    </row>
    <row r="67" spans="1:10" s="5" customFormat="1" ht="20.149999999999999" customHeight="1">
      <c r="A67" s="100"/>
      <c r="B67" s="101"/>
      <c r="C67" s="101"/>
      <c r="D67" s="101"/>
      <c r="E67" s="101"/>
      <c r="F67" s="102"/>
      <c r="G67" s="102"/>
      <c r="H67" s="101"/>
      <c r="I67" s="101"/>
      <c r="J67" s="101"/>
    </row>
    <row r="68" spans="1:10" s="5" customFormat="1" ht="20.149999999999999" customHeight="1">
      <c r="A68" s="100"/>
      <c r="B68" s="101"/>
      <c r="C68" s="101"/>
      <c r="D68" s="101"/>
      <c r="E68" s="101"/>
      <c r="F68" s="102"/>
      <c r="G68" s="102"/>
      <c r="H68" s="101"/>
      <c r="I68" s="101"/>
      <c r="J68" s="101"/>
    </row>
    <row r="69" spans="1:10" s="5" customFormat="1" ht="38.15" customHeight="1">
      <c r="A69" s="327" t="s">
        <v>328</v>
      </c>
      <c r="B69" s="330"/>
      <c r="C69" s="330"/>
      <c r="D69" s="330"/>
      <c r="E69" s="330"/>
      <c r="F69" s="330"/>
      <c r="G69" s="330"/>
      <c r="H69" s="330"/>
      <c r="I69" s="330"/>
      <c r="J69" s="330"/>
    </row>
    <row r="70" spans="1:10" s="6" customFormat="1" ht="42" customHeight="1">
      <c r="A70" s="103" t="s">
        <v>85</v>
      </c>
      <c r="B70" s="103" t="s">
        <v>2</v>
      </c>
      <c r="C70" s="104" t="s">
        <v>233</v>
      </c>
      <c r="D70" s="104" t="s">
        <v>234</v>
      </c>
      <c r="E70" s="104" t="s">
        <v>235</v>
      </c>
      <c r="F70" s="105" t="s">
        <v>86</v>
      </c>
      <c r="G70" s="105" t="s">
        <v>143</v>
      </c>
      <c r="H70" s="104" t="s">
        <v>88</v>
      </c>
      <c r="I70" s="104" t="s">
        <v>89</v>
      </c>
      <c r="J70" s="104" t="s">
        <v>20</v>
      </c>
    </row>
    <row r="71" spans="1:10" s="7" customFormat="1" ht="130.5" customHeight="1">
      <c r="A71" s="106">
        <v>1</v>
      </c>
      <c r="B71" s="106">
        <v>22105062</v>
      </c>
      <c r="C71" s="106">
        <v>92.57</v>
      </c>
      <c r="D71" s="106">
        <v>2</v>
      </c>
      <c r="E71" s="106">
        <v>37</v>
      </c>
      <c r="F71" s="107" t="s">
        <v>329</v>
      </c>
      <c r="G71" s="107" t="s">
        <v>330</v>
      </c>
      <c r="H71" s="106">
        <v>16</v>
      </c>
      <c r="I71" s="106">
        <f t="shared" ref="I71:I90" si="4">E71+H71</f>
        <v>53</v>
      </c>
      <c r="J71" s="106">
        <v>1</v>
      </c>
    </row>
    <row r="72" spans="1:10" s="7" customFormat="1" ht="184" customHeight="1">
      <c r="A72" s="106">
        <v>2</v>
      </c>
      <c r="B72" s="106">
        <v>22105061</v>
      </c>
      <c r="C72" s="106">
        <v>92.29</v>
      </c>
      <c r="D72" s="106">
        <v>3</v>
      </c>
      <c r="E72" s="106">
        <v>35</v>
      </c>
      <c r="F72" s="107" t="s">
        <v>331</v>
      </c>
      <c r="G72" s="107" t="s">
        <v>332</v>
      </c>
      <c r="H72" s="106">
        <v>15</v>
      </c>
      <c r="I72" s="106">
        <f t="shared" si="4"/>
        <v>50</v>
      </c>
      <c r="J72" s="106">
        <v>2</v>
      </c>
    </row>
    <row r="73" spans="1:10" s="7" customFormat="1" ht="93" customHeight="1">
      <c r="A73" s="106">
        <v>3</v>
      </c>
      <c r="B73" s="106">
        <v>22105051</v>
      </c>
      <c r="C73" s="106">
        <v>91.71</v>
      </c>
      <c r="D73" s="106">
        <v>5</v>
      </c>
      <c r="E73" s="106">
        <v>34</v>
      </c>
      <c r="F73" s="107" t="s">
        <v>333</v>
      </c>
      <c r="G73" s="107" t="s">
        <v>334</v>
      </c>
      <c r="H73" s="106">
        <v>10</v>
      </c>
      <c r="I73" s="106">
        <f t="shared" si="4"/>
        <v>44</v>
      </c>
      <c r="J73" s="106">
        <v>3</v>
      </c>
    </row>
    <row r="74" spans="1:10" s="17" customFormat="1" ht="137.25" customHeight="1">
      <c r="A74" s="108">
        <v>4</v>
      </c>
      <c r="B74" s="109">
        <v>22105063</v>
      </c>
      <c r="C74" s="109">
        <v>90.71</v>
      </c>
      <c r="D74" s="109">
        <v>7</v>
      </c>
      <c r="E74" s="109">
        <v>32</v>
      </c>
      <c r="F74" s="110" t="s">
        <v>335</v>
      </c>
      <c r="G74" s="110" t="s">
        <v>336</v>
      </c>
      <c r="H74" s="109">
        <v>12</v>
      </c>
      <c r="I74" s="118">
        <v>44</v>
      </c>
      <c r="J74" s="118">
        <v>3</v>
      </c>
    </row>
    <row r="75" spans="1:10" s="17" customFormat="1" ht="85" customHeight="1">
      <c r="A75" s="108">
        <v>5</v>
      </c>
      <c r="B75" s="109">
        <v>22105053</v>
      </c>
      <c r="C75" s="109">
        <v>89.86</v>
      </c>
      <c r="D75" s="109">
        <v>12</v>
      </c>
      <c r="E75" s="109">
        <v>27</v>
      </c>
      <c r="F75" s="111" t="s">
        <v>337</v>
      </c>
      <c r="G75" s="112" t="s">
        <v>338</v>
      </c>
      <c r="H75" s="109">
        <v>16</v>
      </c>
      <c r="I75" s="118">
        <f>H75+E75</f>
        <v>43</v>
      </c>
      <c r="J75" s="118">
        <v>5</v>
      </c>
    </row>
    <row r="76" spans="1:10" s="7" customFormat="1">
      <c r="A76" s="108">
        <v>6</v>
      </c>
      <c r="B76" s="106">
        <v>22105055</v>
      </c>
      <c r="C76" s="106">
        <v>93.86</v>
      </c>
      <c r="D76" s="106">
        <v>1</v>
      </c>
      <c r="E76" s="106">
        <v>40</v>
      </c>
      <c r="F76" s="106" t="s">
        <v>230</v>
      </c>
      <c r="G76" s="106" t="s">
        <v>230</v>
      </c>
      <c r="H76" s="106">
        <v>0</v>
      </c>
      <c r="I76" s="106">
        <f t="shared" si="4"/>
        <v>40</v>
      </c>
      <c r="J76" s="119">
        <v>6</v>
      </c>
    </row>
    <row r="77" spans="1:10" s="7" customFormat="1" ht="24">
      <c r="A77" s="108">
        <v>7</v>
      </c>
      <c r="B77" s="106">
        <v>22105070</v>
      </c>
      <c r="C77" s="106">
        <v>91.86</v>
      </c>
      <c r="D77" s="106">
        <v>4</v>
      </c>
      <c r="E77" s="106">
        <v>35</v>
      </c>
      <c r="F77" s="107" t="s">
        <v>339</v>
      </c>
      <c r="G77" s="107" t="s">
        <v>340</v>
      </c>
      <c r="H77" s="106">
        <v>4</v>
      </c>
      <c r="I77" s="106">
        <f t="shared" si="4"/>
        <v>39</v>
      </c>
      <c r="J77" s="119">
        <v>7</v>
      </c>
    </row>
    <row r="78" spans="1:10" s="7" customFormat="1">
      <c r="A78" s="108">
        <v>8</v>
      </c>
      <c r="B78" s="106">
        <v>22105054</v>
      </c>
      <c r="C78" s="106">
        <v>91.71</v>
      </c>
      <c r="D78" s="106">
        <v>5</v>
      </c>
      <c r="E78" s="106">
        <v>34</v>
      </c>
      <c r="F78" s="106" t="s">
        <v>230</v>
      </c>
      <c r="G78" s="106" t="s">
        <v>230</v>
      </c>
      <c r="H78" s="106">
        <v>0</v>
      </c>
      <c r="I78" s="106">
        <f t="shared" si="4"/>
        <v>34</v>
      </c>
      <c r="J78" s="119">
        <v>8</v>
      </c>
    </row>
    <row r="79" spans="1:10" s="7" customFormat="1">
      <c r="A79" s="108">
        <v>9</v>
      </c>
      <c r="B79" s="106">
        <v>22105052</v>
      </c>
      <c r="C79" s="106">
        <v>91.71</v>
      </c>
      <c r="D79" s="106">
        <v>5</v>
      </c>
      <c r="E79" s="106">
        <v>34</v>
      </c>
      <c r="F79" s="106" t="s">
        <v>230</v>
      </c>
      <c r="G79" s="106" t="s">
        <v>230</v>
      </c>
      <c r="H79" s="106">
        <v>0</v>
      </c>
      <c r="I79" s="106">
        <f t="shared" si="4"/>
        <v>34</v>
      </c>
      <c r="J79" s="119">
        <v>8</v>
      </c>
    </row>
    <row r="80" spans="1:10" s="7" customFormat="1">
      <c r="A80" s="108">
        <v>10</v>
      </c>
      <c r="B80" s="106">
        <v>22105060</v>
      </c>
      <c r="C80" s="106">
        <v>91.43</v>
      </c>
      <c r="D80" s="106">
        <v>6</v>
      </c>
      <c r="E80" s="106">
        <v>33</v>
      </c>
      <c r="F80" s="106" t="s">
        <v>230</v>
      </c>
      <c r="G80" s="106" t="s">
        <v>230</v>
      </c>
      <c r="H80" s="106">
        <v>0</v>
      </c>
      <c r="I80" s="106">
        <f t="shared" si="4"/>
        <v>33</v>
      </c>
      <c r="J80" s="119">
        <v>10</v>
      </c>
    </row>
    <row r="81" spans="1:10" s="7" customFormat="1">
      <c r="A81" s="108">
        <v>11</v>
      </c>
      <c r="B81" s="106">
        <v>22105064</v>
      </c>
      <c r="C81" s="106">
        <v>90.57</v>
      </c>
      <c r="D81" s="106">
        <v>8</v>
      </c>
      <c r="E81" s="106">
        <v>31</v>
      </c>
      <c r="F81" s="106" t="s">
        <v>230</v>
      </c>
      <c r="G81" s="106" t="s">
        <v>230</v>
      </c>
      <c r="H81" s="106">
        <v>0</v>
      </c>
      <c r="I81" s="106">
        <f t="shared" si="4"/>
        <v>31</v>
      </c>
      <c r="J81" s="119">
        <v>11</v>
      </c>
    </row>
    <row r="82" spans="1:10" s="7" customFormat="1">
      <c r="A82" s="108">
        <v>12</v>
      </c>
      <c r="B82" s="106">
        <v>22105057</v>
      </c>
      <c r="C82" s="106">
        <v>90.43</v>
      </c>
      <c r="D82" s="106">
        <v>9</v>
      </c>
      <c r="E82" s="106">
        <v>30</v>
      </c>
      <c r="F82" s="106" t="s">
        <v>230</v>
      </c>
      <c r="G82" s="106" t="s">
        <v>230</v>
      </c>
      <c r="H82" s="106">
        <v>0</v>
      </c>
      <c r="I82" s="106">
        <f t="shared" si="4"/>
        <v>30</v>
      </c>
      <c r="J82" s="119">
        <v>12</v>
      </c>
    </row>
    <row r="83" spans="1:10" s="7" customFormat="1">
      <c r="A83" s="108">
        <v>13</v>
      </c>
      <c r="B83" s="106">
        <v>22105056</v>
      </c>
      <c r="C83" s="106">
        <v>90.14</v>
      </c>
      <c r="D83" s="106">
        <v>10</v>
      </c>
      <c r="E83" s="106">
        <v>29</v>
      </c>
      <c r="F83" s="106" t="s">
        <v>230</v>
      </c>
      <c r="G83" s="106" t="s">
        <v>230</v>
      </c>
      <c r="H83" s="106">
        <v>0</v>
      </c>
      <c r="I83" s="106">
        <f t="shared" si="4"/>
        <v>29</v>
      </c>
      <c r="J83" s="119">
        <v>13</v>
      </c>
    </row>
    <row r="84" spans="1:10" s="7" customFormat="1">
      <c r="A84" s="108">
        <v>14</v>
      </c>
      <c r="B84" s="106">
        <v>22105065</v>
      </c>
      <c r="C84" s="106">
        <v>90</v>
      </c>
      <c r="D84" s="106">
        <v>11</v>
      </c>
      <c r="E84" s="106">
        <v>28</v>
      </c>
      <c r="F84" s="106" t="s">
        <v>230</v>
      </c>
      <c r="G84" s="106" t="s">
        <v>230</v>
      </c>
      <c r="H84" s="106">
        <v>0</v>
      </c>
      <c r="I84" s="106">
        <f t="shared" si="4"/>
        <v>28</v>
      </c>
      <c r="J84" s="119">
        <v>14</v>
      </c>
    </row>
    <row r="85" spans="1:10" s="7" customFormat="1">
      <c r="A85" s="108">
        <v>15</v>
      </c>
      <c r="B85" s="106">
        <v>22105058</v>
      </c>
      <c r="C85" s="106">
        <v>90</v>
      </c>
      <c r="D85" s="106">
        <v>11</v>
      </c>
      <c r="E85" s="106">
        <v>28</v>
      </c>
      <c r="F85" s="254" t="s">
        <v>421</v>
      </c>
      <c r="G85" s="254" t="s">
        <v>420</v>
      </c>
      <c r="H85" s="106">
        <v>0</v>
      </c>
      <c r="I85" s="106">
        <f t="shared" si="4"/>
        <v>28</v>
      </c>
      <c r="J85" s="119">
        <v>14</v>
      </c>
    </row>
    <row r="86" spans="1:10" s="7" customFormat="1">
      <c r="A86" s="108">
        <v>16</v>
      </c>
      <c r="B86" s="106">
        <v>22105069</v>
      </c>
      <c r="C86" s="106">
        <v>89.86</v>
      </c>
      <c r="D86" s="106">
        <v>12</v>
      </c>
      <c r="E86" s="106">
        <v>27</v>
      </c>
      <c r="F86" s="106" t="s">
        <v>230</v>
      </c>
      <c r="G86" s="106" t="s">
        <v>230</v>
      </c>
      <c r="H86" s="106">
        <v>0</v>
      </c>
      <c r="I86" s="106">
        <f t="shared" si="4"/>
        <v>27</v>
      </c>
      <c r="J86" s="119">
        <v>16</v>
      </c>
    </row>
    <row r="87" spans="1:10" s="7" customFormat="1">
      <c r="A87" s="108">
        <v>17</v>
      </c>
      <c r="B87" s="106">
        <v>22105059</v>
      </c>
      <c r="C87" s="106">
        <v>89.71</v>
      </c>
      <c r="D87" s="106">
        <v>13</v>
      </c>
      <c r="E87" s="106">
        <v>26</v>
      </c>
      <c r="F87" s="106" t="s">
        <v>230</v>
      </c>
      <c r="G87" s="106" t="s">
        <v>230</v>
      </c>
      <c r="H87" s="106">
        <v>0</v>
      </c>
      <c r="I87" s="106">
        <f t="shared" si="4"/>
        <v>26</v>
      </c>
      <c r="J87" s="119">
        <v>17</v>
      </c>
    </row>
    <row r="88" spans="1:10" s="7" customFormat="1">
      <c r="A88" s="108">
        <v>18</v>
      </c>
      <c r="B88" s="106">
        <v>22105068</v>
      </c>
      <c r="C88" s="106">
        <v>89.57</v>
      </c>
      <c r="D88" s="106">
        <v>14</v>
      </c>
      <c r="E88" s="106">
        <v>25</v>
      </c>
      <c r="F88" s="106" t="s">
        <v>230</v>
      </c>
      <c r="G88" s="106" t="s">
        <v>230</v>
      </c>
      <c r="H88" s="106">
        <v>0</v>
      </c>
      <c r="I88" s="106">
        <f t="shared" si="4"/>
        <v>25</v>
      </c>
      <c r="J88" s="119">
        <v>18</v>
      </c>
    </row>
    <row r="89" spans="1:10" s="7" customFormat="1">
      <c r="A89" s="108">
        <v>19</v>
      </c>
      <c r="B89" s="106">
        <v>22105066</v>
      </c>
      <c r="C89" s="106">
        <v>89.29</v>
      </c>
      <c r="D89" s="106">
        <v>15</v>
      </c>
      <c r="E89" s="106">
        <v>24</v>
      </c>
      <c r="F89" s="106" t="s">
        <v>230</v>
      </c>
      <c r="G89" s="106" t="s">
        <v>230</v>
      </c>
      <c r="H89" s="106">
        <v>0</v>
      </c>
      <c r="I89" s="106">
        <f t="shared" si="4"/>
        <v>24</v>
      </c>
      <c r="J89" s="119">
        <v>19</v>
      </c>
    </row>
    <row r="90" spans="1:10" s="7" customFormat="1">
      <c r="A90" s="108">
        <v>20</v>
      </c>
      <c r="B90" s="106">
        <v>22105067</v>
      </c>
      <c r="C90" s="106">
        <v>85.86</v>
      </c>
      <c r="D90" s="106">
        <v>16</v>
      </c>
      <c r="E90" s="106">
        <v>23</v>
      </c>
      <c r="F90" s="106" t="s">
        <v>230</v>
      </c>
      <c r="G90" s="106" t="s">
        <v>230</v>
      </c>
      <c r="H90" s="106">
        <v>0</v>
      </c>
      <c r="I90" s="106">
        <f t="shared" si="4"/>
        <v>23</v>
      </c>
      <c r="J90" s="119">
        <v>20</v>
      </c>
    </row>
    <row r="96" spans="1:10" ht="50.15" customHeight="1">
      <c r="A96" s="327" t="s">
        <v>341</v>
      </c>
      <c r="B96" s="327"/>
      <c r="C96" s="327"/>
      <c r="D96" s="327"/>
      <c r="E96" s="327"/>
      <c r="F96" s="327"/>
      <c r="G96" s="327"/>
      <c r="H96" s="327"/>
      <c r="I96" s="327"/>
      <c r="J96" s="327"/>
    </row>
    <row r="97" spans="1:10" s="3" customFormat="1" ht="48" customHeight="1">
      <c r="A97" s="24" t="s">
        <v>85</v>
      </c>
      <c r="B97" s="24" t="s">
        <v>1</v>
      </c>
      <c r="C97" s="25" t="s">
        <v>233</v>
      </c>
      <c r="D97" s="25" t="s">
        <v>234</v>
      </c>
      <c r="E97" s="25" t="s">
        <v>235</v>
      </c>
      <c r="F97" s="26" t="s">
        <v>86</v>
      </c>
      <c r="G97" s="26" t="s">
        <v>143</v>
      </c>
      <c r="H97" s="76" t="s">
        <v>88</v>
      </c>
      <c r="I97" s="76" t="s">
        <v>89</v>
      </c>
      <c r="J97" s="76" t="s">
        <v>20</v>
      </c>
    </row>
    <row r="98" spans="1:10" ht="180" customHeight="1">
      <c r="A98" s="39">
        <v>1</v>
      </c>
      <c r="B98" s="63" t="s">
        <v>342</v>
      </c>
      <c r="C98" s="63">
        <v>92.5</v>
      </c>
      <c r="D98" s="63">
        <v>1</v>
      </c>
      <c r="E98" s="63">
        <v>40</v>
      </c>
      <c r="F98" s="64" t="s">
        <v>343</v>
      </c>
      <c r="G98" s="64" t="s">
        <v>344</v>
      </c>
      <c r="H98" s="39">
        <v>24</v>
      </c>
      <c r="I98" s="63">
        <f t="shared" ref="I98:I110" si="5">E98+H98</f>
        <v>64</v>
      </c>
      <c r="J98" s="63">
        <v>1</v>
      </c>
    </row>
    <row r="99" spans="1:10" ht="84">
      <c r="A99" s="39">
        <v>2</v>
      </c>
      <c r="B99" s="63" t="s">
        <v>345</v>
      </c>
      <c r="C99" s="63">
        <v>91.17</v>
      </c>
      <c r="D99" s="63">
        <v>3</v>
      </c>
      <c r="E99" s="63">
        <v>35</v>
      </c>
      <c r="F99" s="64" t="s">
        <v>346</v>
      </c>
      <c r="G99" s="64" t="s">
        <v>347</v>
      </c>
      <c r="H99" s="39">
        <v>18</v>
      </c>
      <c r="I99" s="63">
        <f t="shared" si="5"/>
        <v>53</v>
      </c>
      <c r="J99" s="63">
        <v>2</v>
      </c>
    </row>
    <row r="100" spans="1:10" ht="105" customHeight="1">
      <c r="A100" s="39">
        <v>3</v>
      </c>
      <c r="B100" s="63" t="s">
        <v>348</v>
      </c>
      <c r="C100" s="63">
        <v>89.83</v>
      </c>
      <c r="D100" s="63">
        <v>5</v>
      </c>
      <c r="E100" s="63">
        <v>33</v>
      </c>
      <c r="F100" s="64" t="s">
        <v>349</v>
      </c>
      <c r="G100" s="64" t="s">
        <v>350</v>
      </c>
      <c r="H100" s="39">
        <v>20</v>
      </c>
      <c r="I100" s="63">
        <f t="shared" si="5"/>
        <v>53</v>
      </c>
      <c r="J100" s="63">
        <v>2</v>
      </c>
    </row>
    <row r="101" spans="1:10" ht="71.150000000000006" customHeight="1">
      <c r="A101" s="39">
        <v>4</v>
      </c>
      <c r="B101" s="63" t="s">
        <v>351</v>
      </c>
      <c r="C101" s="63">
        <v>91.17</v>
      </c>
      <c r="D101" s="63">
        <v>3</v>
      </c>
      <c r="E101" s="63">
        <v>35</v>
      </c>
      <c r="F101" s="64" t="s">
        <v>352</v>
      </c>
      <c r="G101" s="64" t="s">
        <v>353</v>
      </c>
      <c r="H101" s="39">
        <v>8</v>
      </c>
      <c r="I101" s="63">
        <f t="shared" si="5"/>
        <v>43</v>
      </c>
      <c r="J101" s="63">
        <v>4</v>
      </c>
    </row>
    <row r="102" spans="1:10" ht="43" customHeight="1">
      <c r="A102" s="39">
        <v>5</v>
      </c>
      <c r="B102" s="63" t="s">
        <v>354</v>
      </c>
      <c r="C102" s="63">
        <v>92.17</v>
      </c>
      <c r="D102" s="63">
        <v>2</v>
      </c>
      <c r="E102" s="63">
        <v>37</v>
      </c>
      <c r="F102" s="64" t="s">
        <v>355</v>
      </c>
      <c r="G102" s="64" t="s">
        <v>356</v>
      </c>
      <c r="H102" s="39">
        <v>4</v>
      </c>
      <c r="I102" s="63">
        <f t="shared" si="5"/>
        <v>41</v>
      </c>
      <c r="J102" s="63">
        <v>5</v>
      </c>
    </row>
    <row r="103" spans="1:10" ht="48">
      <c r="A103" s="39">
        <v>6</v>
      </c>
      <c r="B103" s="63" t="s">
        <v>357</v>
      </c>
      <c r="C103" s="63">
        <v>89.67</v>
      </c>
      <c r="D103" s="63">
        <v>6</v>
      </c>
      <c r="E103" s="63">
        <v>32</v>
      </c>
      <c r="F103" s="64" t="s">
        <v>358</v>
      </c>
      <c r="G103" s="64" t="s">
        <v>359</v>
      </c>
      <c r="H103" s="39">
        <v>8</v>
      </c>
      <c r="I103" s="63">
        <f t="shared" si="5"/>
        <v>40</v>
      </c>
      <c r="J103" s="63">
        <v>6</v>
      </c>
    </row>
    <row r="104" spans="1:10" ht="24">
      <c r="A104" s="39">
        <v>7</v>
      </c>
      <c r="B104" s="63" t="s">
        <v>360</v>
      </c>
      <c r="C104" s="63">
        <v>90.33</v>
      </c>
      <c r="D104" s="63">
        <v>4</v>
      </c>
      <c r="E104" s="63">
        <v>34</v>
      </c>
      <c r="F104" s="64" t="s">
        <v>361</v>
      </c>
      <c r="G104" s="64" t="s">
        <v>362</v>
      </c>
      <c r="H104" s="39">
        <v>4</v>
      </c>
      <c r="I104" s="63">
        <f t="shared" si="5"/>
        <v>38</v>
      </c>
      <c r="J104" s="63">
        <v>7</v>
      </c>
    </row>
    <row r="105" spans="1:10" ht="24">
      <c r="A105" s="39">
        <v>8</v>
      </c>
      <c r="B105" s="63" t="s">
        <v>363</v>
      </c>
      <c r="C105" s="63">
        <v>89.5</v>
      </c>
      <c r="D105" s="63">
        <v>7</v>
      </c>
      <c r="E105" s="63">
        <v>31</v>
      </c>
      <c r="F105" s="64" t="s">
        <v>364</v>
      </c>
      <c r="G105" s="64" t="s">
        <v>356</v>
      </c>
      <c r="H105" s="39">
        <v>4</v>
      </c>
      <c r="I105" s="63">
        <f t="shared" si="5"/>
        <v>35</v>
      </c>
      <c r="J105" s="63">
        <v>8</v>
      </c>
    </row>
    <row r="106" spans="1:10" ht="24">
      <c r="A106" s="39">
        <v>9</v>
      </c>
      <c r="B106" s="63" t="s">
        <v>365</v>
      </c>
      <c r="C106" s="63">
        <v>89.5</v>
      </c>
      <c r="D106" s="63">
        <v>7</v>
      </c>
      <c r="E106" s="63">
        <v>31</v>
      </c>
      <c r="F106" s="64" t="s">
        <v>366</v>
      </c>
      <c r="G106" s="64" t="s">
        <v>367</v>
      </c>
      <c r="H106" s="39">
        <v>4</v>
      </c>
      <c r="I106" s="63">
        <f t="shared" si="5"/>
        <v>35</v>
      </c>
      <c r="J106" s="63">
        <v>8</v>
      </c>
    </row>
    <row r="107" spans="1:10" ht="24">
      <c r="A107" s="39">
        <v>10</v>
      </c>
      <c r="B107" s="63" t="s">
        <v>368</v>
      </c>
      <c r="C107" s="63">
        <v>88.5</v>
      </c>
      <c r="D107" s="63">
        <v>8</v>
      </c>
      <c r="E107" s="63">
        <v>30</v>
      </c>
      <c r="F107" s="64" t="s">
        <v>369</v>
      </c>
      <c r="G107" s="64" t="s">
        <v>362</v>
      </c>
      <c r="H107" s="39">
        <v>4</v>
      </c>
      <c r="I107" s="63">
        <f t="shared" si="5"/>
        <v>34</v>
      </c>
      <c r="J107" s="63">
        <v>10</v>
      </c>
    </row>
    <row r="108" spans="1:10" ht="24">
      <c r="A108" s="39">
        <v>11</v>
      </c>
      <c r="B108" s="63" t="s">
        <v>370</v>
      </c>
      <c r="C108" s="63">
        <v>86</v>
      </c>
      <c r="D108" s="63">
        <v>9</v>
      </c>
      <c r="E108" s="63">
        <v>29</v>
      </c>
      <c r="F108" s="64" t="s">
        <v>371</v>
      </c>
      <c r="G108" s="64" t="s">
        <v>362</v>
      </c>
      <c r="H108" s="39">
        <v>4</v>
      </c>
      <c r="I108" s="63">
        <f t="shared" si="5"/>
        <v>33</v>
      </c>
      <c r="J108" s="63">
        <v>11</v>
      </c>
    </row>
    <row r="109" spans="1:10">
      <c r="A109" s="39">
        <v>12</v>
      </c>
      <c r="B109" s="63" t="s">
        <v>372</v>
      </c>
      <c r="C109" s="63">
        <v>89.67</v>
      </c>
      <c r="D109" s="63">
        <v>6</v>
      </c>
      <c r="E109" s="63">
        <v>32</v>
      </c>
      <c r="F109" s="253" t="s">
        <v>420</v>
      </c>
      <c r="G109" s="253" t="s">
        <v>420</v>
      </c>
      <c r="H109" s="39">
        <v>0</v>
      </c>
      <c r="I109" s="63">
        <f t="shared" si="5"/>
        <v>32</v>
      </c>
      <c r="J109" s="63">
        <v>12</v>
      </c>
    </row>
    <row r="110" spans="1:10">
      <c r="A110" s="113">
        <v>13</v>
      </c>
      <c r="B110" s="114" t="s">
        <v>373</v>
      </c>
      <c r="C110" s="114">
        <v>89.67</v>
      </c>
      <c r="D110" s="114">
        <v>6</v>
      </c>
      <c r="E110" s="114">
        <v>32</v>
      </c>
      <c r="F110" s="257" t="s">
        <v>420</v>
      </c>
      <c r="G110" s="257" t="s">
        <v>421</v>
      </c>
      <c r="H110" s="113">
        <v>0</v>
      </c>
      <c r="I110" s="114">
        <f t="shared" si="5"/>
        <v>32</v>
      </c>
      <c r="J110" s="114">
        <v>12</v>
      </c>
    </row>
    <row r="111" spans="1:10" s="22" customFormat="1" ht="33.65" customHeight="1">
      <c r="A111" s="39">
        <v>14</v>
      </c>
      <c r="B111" s="115">
        <v>22105082</v>
      </c>
      <c r="C111" s="115">
        <v>76.33</v>
      </c>
      <c r="D111" s="115">
        <v>10</v>
      </c>
      <c r="E111" s="115">
        <v>28</v>
      </c>
      <c r="F111" s="116" t="s">
        <v>374</v>
      </c>
      <c r="G111" s="117" t="s">
        <v>356</v>
      </c>
      <c r="H111" s="115">
        <v>4</v>
      </c>
      <c r="I111" s="115">
        <v>32</v>
      </c>
      <c r="J111" s="115">
        <v>12</v>
      </c>
    </row>
  </sheetData>
  <sortState xmlns:xlrd2="http://schemas.microsoft.com/office/spreadsheetml/2017/richdata2" ref="A96:IB109">
    <sortCondition descending="1" ref="I96:I109"/>
  </sortState>
  <mergeCells count="6">
    <mergeCell ref="A96:J96"/>
    <mergeCell ref="A1:J1"/>
    <mergeCell ref="A2:J2"/>
    <mergeCell ref="A29:J29"/>
    <mergeCell ref="A49:J49"/>
    <mergeCell ref="A69:J69"/>
  </mergeCells>
  <phoneticPr fontId="42"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B102"/>
  <sheetViews>
    <sheetView tabSelected="1" topLeftCell="A52" zoomScale="90" zoomScaleNormal="90" workbookViewId="0">
      <selection activeCell="C5" sqref="C1:C1048576"/>
    </sheetView>
  </sheetViews>
  <sheetFormatPr defaultColWidth="8.58203125" defaultRowHeight="15"/>
  <cols>
    <col min="1" max="3" width="10.33203125" style="8" customWidth="1"/>
    <col min="4" max="4" width="136.5" style="8" customWidth="1"/>
    <col min="5" max="5" width="21.08203125" style="8" customWidth="1"/>
    <col min="6" max="6" width="13.33203125" style="8" customWidth="1"/>
    <col min="7" max="7" width="9.08203125" style="8" customWidth="1"/>
    <col min="8" max="8" width="8" style="8" customWidth="1"/>
    <col min="9" max="30" width="9" style="8" customWidth="1"/>
    <col min="31" max="16384" width="8.58203125" style="8"/>
  </cols>
  <sheetData>
    <row r="1" spans="1:30" s="1" customFormat="1" ht="14.25" customHeight="1">
      <c r="A1" s="334" t="s">
        <v>375</v>
      </c>
      <c r="B1" s="334"/>
      <c r="C1" s="334"/>
      <c r="D1" s="334"/>
      <c r="E1" s="334"/>
      <c r="F1" s="334"/>
      <c r="G1" s="334"/>
      <c r="H1" s="334"/>
    </row>
    <row r="2" spans="1:30" s="1" customFormat="1" ht="20.25" customHeight="1">
      <c r="A2" s="334"/>
      <c r="B2" s="334"/>
      <c r="C2" s="334"/>
      <c r="D2" s="334"/>
      <c r="E2" s="334"/>
      <c r="F2" s="334"/>
      <c r="G2" s="334"/>
      <c r="H2" s="334"/>
    </row>
    <row r="3" spans="1:30" s="1" customFormat="1" ht="20.25" customHeight="1">
      <c r="A3" s="335"/>
      <c r="B3" s="335"/>
      <c r="C3" s="335"/>
      <c r="D3" s="335"/>
      <c r="E3" s="335"/>
      <c r="F3" s="335"/>
      <c r="G3" s="335"/>
      <c r="H3" s="335"/>
    </row>
    <row r="4" spans="1:30" s="1" customFormat="1" ht="37" customHeight="1">
      <c r="A4" s="331" t="s">
        <v>376</v>
      </c>
      <c r="B4" s="332"/>
      <c r="C4" s="332"/>
      <c r="D4" s="332"/>
      <c r="E4" s="332"/>
      <c r="F4" s="332"/>
      <c r="G4" s="332"/>
      <c r="H4" s="333"/>
    </row>
    <row r="5" spans="1:30" s="2" customFormat="1" ht="78" customHeight="1">
      <c r="A5" s="9" t="s">
        <v>85</v>
      </c>
      <c r="B5" s="9" t="s">
        <v>1</v>
      </c>
      <c r="C5" s="10" t="s">
        <v>377</v>
      </c>
      <c r="D5" s="11" t="s">
        <v>86</v>
      </c>
      <c r="E5" s="11" t="s">
        <v>143</v>
      </c>
      <c r="F5" s="11" t="s">
        <v>88</v>
      </c>
      <c r="G5" s="11" t="s">
        <v>89</v>
      </c>
      <c r="H5" s="11" t="s">
        <v>20</v>
      </c>
    </row>
    <row r="6" spans="1:30" s="3" customFormat="1" ht="325" customHeight="1">
      <c r="A6" s="12">
        <v>1</v>
      </c>
      <c r="B6" s="12">
        <v>12105018</v>
      </c>
      <c r="C6" s="12">
        <v>28</v>
      </c>
      <c r="D6" s="13" t="s">
        <v>378</v>
      </c>
      <c r="E6" s="13" t="s">
        <v>379</v>
      </c>
      <c r="F6" s="12">
        <v>99.3</v>
      </c>
      <c r="G6" s="12">
        <f t="shared" ref="G6:G13" si="0">F6+C6</f>
        <v>127.3</v>
      </c>
      <c r="H6" s="12">
        <v>1</v>
      </c>
      <c r="I6" s="8"/>
      <c r="J6" s="8"/>
      <c r="K6" s="8"/>
      <c r="L6" s="8"/>
      <c r="M6" s="8"/>
      <c r="N6" s="8"/>
      <c r="O6" s="8"/>
      <c r="P6" s="8"/>
      <c r="Q6" s="8"/>
      <c r="R6" s="8"/>
      <c r="S6" s="8"/>
      <c r="T6" s="8"/>
      <c r="U6" s="8"/>
      <c r="V6" s="8"/>
      <c r="W6" s="8"/>
      <c r="X6" s="8"/>
      <c r="Y6" s="8"/>
      <c r="Z6" s="8"/>
      <c r="AA6" s="8"/>
      <c r="AB6" s="8"/>
      <c r="AC6" s="8"/>
      <c r="AD6" s="8"/>
    </row>
    <row r="7" spans="1:30" s="3" customFormat="1" ht="132" customHeight="1">
      <c r="A7" s="12">
        <v>2</v>
      </c>
      <c r="B7" s="12">
        <v>12105014</v>
      </c>
      <c r="C7" s="12">
        <v>27.6</v>
      </c>
      <c r="D7" s="13" t="s">
        <v>380</v>
      </c>
      <c r="E7" s="13" t="s">
        <v>381</v>
      </c>
      <c r="F7" s="12">
        <v>77</v>
      </c>
      <c r="G7" s="12">
        <f t="shared" si="0"/>
        <v>104.6</v>
      </c>
      <c r="H7" s="12">
        <v>2</v>
      </c>
      <c r="I7" s="8"/>
      <c r="J7" s="8"/>
      <c r="K7" s="8"/>
      <c r="L7" s="8"/>
      <c r="M7" s="8"/>
      <c r="N7" s="8"/>
      <c r="O7" s="8"/>
      <c r="P7" s="8"/>
      <c r="Q7" s="8"/>
      <c r="R7" s="8"/>
      <c r="S7" s="8"/>
      <c r="T7" s="8"/>
      <c r="U7" s="8"/>
      <c r="V7" s="8"/>
      <c r="W7" s="8"/>
      <c r="X7" s="8"/>
      <c r="Y7" s="8"/>
      <c r="Z7" s="8"/>
      <c r="AA7" s="8"/>
      <c r="AB7" s="8"/>
      <c r="AC7" s="8"/>
      <c r="AD7" s="8"/>
    </row>
    <row r="8" spans="1:30" s="3" customFormat="1" ht="135" customHeight="1">
      <c r="A8" s="12">
        <v>3</v>
      </c>
      <c r="B8" s="12">
        <v>12105019</v>
      </c>
      <c r="C8" s="12">
        <v>27.8</v>
      </c>
      <c r="D8" s="13" t="s">
        <v>382</v>
      </c>
      <c r="E8" s="13" t="s">
        <v>383</v>
      </c>
      <c r="F8" s="12">
        <v>62</v>
      </c>
      <c r="G8" s="12">
        <f t="shared" si="0"/>
        <v>89.8</v>
      </c>
      <c r="H8" s="12">
        <v>3</v>
      </c>
      <c r="I8" s="8"/>
      <c r="J8" s="8"/>
      <c r="K8" s="8"/>
      <c r="L8" s="8"/>
      <c r="M8" s="8"/>
      <c r="N8" s="8"/>
      <c r="O8" s="8"/>
      <c r="P8" s="8"/>
      <c r="Q8" s="8"/>
      <c r="R8" s="8"/>
      <c r="S8" s="8"/>
      <c r="T8" s="8"/>
      <c r="U8" s="8"/>
      <c r="V8" s="8"/>
      <c r="W8" s="8"/>
      <c r="X8" s="8"/>
      <c r="Y8" s="8"/>
      <c r="Z8" s="8"/>
      <c r="AA8" s="8"/>
      <c r="AB8" s="8"/>
      <c r="AC8" s="8"/>
      <c r="AD8" s="8"/>
    </row>
    <row r="9" spans="1:30" s="3" customFormat="1" ht="105" customHeight="1">
      <c r="A9" s="12">
        <v>4</v>
      </c>
      <c r="B9" s="12">
        <v>12105021</v>
      </c>
      <c r="C9" s="12">
        <v>27.2</v>
      </c>
      <c r="D9" s="14" t="s">
        <v>384</v>
      </c>
      <c r="E9" s="14" t="s">
        <v>385</v>
      </c>
      <c r="F9" s="12">
        <v>59</v>
      </c>
      <c r="G9" s="12">
        <f t="shared" si="0"/>
        <v>86.2</v>
      </c>
      <c r="H9" s="12">
        <v>4</v>
      </c>
      <c r="I9" s="8"/>
      <c r="J9" s="8"/>
      <c r="K9" s="8"/>
      <c r="L9" s="8"/>
      <c r="M9" s="8"/>
      <c r="N9" s="8"/>
      <c r="O9" s="8"/>
      <c r="P9" s="8"/>
      <c r="Q9" s="8"/>
      <c r="R9" s="8"/>
      <c r="S9" s="8"/>
      <c r="T9" s="8"/>
      <c r="U9" s="8"/>
      <c r="V9" s="8"/>
      <c r="W9" s="8"/>
      <c r="X9" s="8"/>
      <c r="Y9" s="8"/>
      <c r="Z9" s="8"/>
      <c r="AA9" s="8"/>
      <c r="AB9" s="8"/>
      <c r="AC9" s="8"/>
      <c r="AD9" s="8"/>
    </row>
    <row r="10" spans="1:30" s="3" customFormat="1" ht="90.65" customHeight="1">
      <c r="A10" s="12">
        <v>5</v>
      </c>
      <c r="B10" s="12">
        <v>12105020</v>
      </c>
      <c r="C10" s="12">
        <v>29.1</v>
      </c>
      <c r="D10" s="13" t="s">
        <v>386</v>
      </c>
      <c r="E10" s="13" t="s">
        <v>387</v>
      </c>
      <c r="F10" s="12">
        <v>39</v>
      </c>
      <c r="G10" s="12">
        <f t="shared" si="0"/>
        <v>68.099999999999994</v>
      </c>
      <c r="H10" s="12">
        <v>5</v>
      </c>
      <c r="I10" s="8"/>
      <c r="J10" s="8"/>
      <c r="K10" s="8"/>
      <c r="L10" s="8"/>
      <c r="M10" s="8"/>
      <c r="N10" s="8"/>
      <c r="O10" s="8"/>
      <c r="P10" s="8"/>
      <c r="Q10" s="8"/>
      <c r="R10" s="8"/>
      <c r="S10" s="8"/>
      <c r="T10" s="8"/>
      <c r="U10" s="8"/>
      <c r="V10" s="8"/>
      <c r="W10" s="8"/>
      <c r="X10" s="8"/>
      <c r="Y10" s="8"/>
      <c r="Z10" s="8"/>
      <c r="AA10" s="8"/>
      <c r="AB10" s="8"/>
      <c r="AC10" s="8"/>
      <c r="AD10" s="8"/>
    </row>
    <row r="11" spans="1:30" s="3" customFormat="1" ht="75" customHeight="1">
      <c r="A11" s="12">
        <v>6</v>
      </c>
      <c r="B11" s="12">
        <v>12105013</v>
      </c>
      <c r="C11" s="12">
        <v>28.6</v>
      </c>
      <c r="D11" s="13" t="s">
        <v>388</v>
      </c>
      <c r="E11" s="13" t="s">
        <v>389</v>
      </c>
      <c r="F11" s="12">
        <v>31</v>
      </c>
      <c r="G11" s="12">
        <f t="shared" si="0"/>
        <v>59.6</v>
      </c>
      <c r="H11" s="12">
        <v>6</v>
      </c>
      <c r="I11" s="8"/>
      <c r="J11" s="8"/>
      <c r="K11" s="8"/>
      <c r="L11" s="8"/>
      <c r="M11" s="8"/>
      <c r="N11" s="8"/>
      <c r="O11" s="8"/>
      <c r="P11" s="8"/>
      <c r="Q11" s="8"/>
      <c r="R11" s="8"/>
      <c r="S11" s="8"/>
      <c r="T11" s="8"/>
      <c r="U11" s="8"/>
      <c r="V11" s="8"/>
      <c r="W11" s="8"/>
      <c r="X11" s="8"/>
      <c r="Y11" s="8"/>
      <c r="Z11" s="8"/>
      <c r="AA11" s="8"/>
      <c r="AB11" s="8"/>
      <c r="AC11" s="8"/>
      <c r="AD11" s="8"/>
    </row>
    <row r="12" spans="1:30" s="3" customFormat="1" ht="130" customHeight="1">
      <c r="A12" s="12">
        <v>7</v>
      </c>
      <c r="B12" s="12">
        <v>12105003</v>
      </c>
      <c r="C12" s="12">
        <v>28.2</v>
      </c>
      <c r="D12" s="13" t="s">
        <v>390</v>
      </c>
      <c r="E12" s="13" t="s">
        <v>391</v>
      </c>
      <c r="F12" s="12">
        <v>22</v>
      </c>
      <c r="G12" s="12">
        <f t="shared" si="0"/>
        <v>50.2</v>
      </c>
      <c r="H12" s="12">
        <v>7</v>
      </c>
      <c r="I12" s="8"/>
      <c r="J12" s="8"/>
      <c r="K12" s="8"/>
      <c r="L12" s="8"/>
      <c r="M12" s="8"/>
      <c r="N12" s="8"/>
      <c r="O12" s="8"/>
      <c r="P12" s="8"/>
      <c r="Q12" s="8"/>
      <c r="R12" s="8"/>
      <c r="S12" s="8"/>
      <c r="T12" s="8"/>
      <c r="U12" s="8"/>
      <c r="V12" s="8"/>
      <c r="W12" s="8"/>
      <c r="X12" s="8"/>
      <c r="Y12" s="8"/>
      <c r="Z12" s="8"/>
      <c r="AA12" s="8"/>
      <c r="AB12" s="8"/>
      <c r="AC12" s="8"/>
      <c r="AD12" s="8"/>
    </row>
    <row r="13" spans="1:30" s="3" customFormat="1" ht="108" customHeight="1">
      <c r="A13" s="12">
        <v>8</v>
      </c>
      <c r="B13" s="12">
        <v>12105023</v>
      </c>
      <c r="C13" s="12">
        <v>28.9</v>
      </c>
      <c r="D13" s="13" t="s">
        <v>392</v>
      </c>
      <c r="E13" s="13" t="s">
        <v>393</v>
      </c>
      <c r="F13" s="12">
        <v>20</v>
      </c>
      <c r="G13" s="12">
        <f t="shared" si="0"/>
        <v>48.9</v>
      </c>
      <c r="H13" s="12">
        <v>8</v>
      </c>
      <c r="I13" s="8"/>
      <c r="J13" s="8"/>
      <c r="K13" s="8"/>
      <c r="L13" s="8"/>
      <c r="M13" s="8"/>
      <c r="N13" s="8"/>
      <c r="O13" s="8"/>
      <c r="P13" s="8"/>
      <c r="Q13" s="8"/>
      <c r="R13" s="8"/>
      <c r="S13" s="8"/>
      <c r="T13" s="8"/>
      <c r="U13" s="8"/>
      <c r="V13" s="8"/>
      <c r="W13" s="8"/>
      <c r="X13" s="8"/>
      <c r="Y13" s="8"/>
      <c r="Z13" s="8"/>
      <c r="AA13" s="8"/>
      <c r="AB13" s="8"/>
      <c r="AC13" s="8"/>
      <c r="AD13" s="8"/>
    </row>
    <row r="14" spans="1:30" s="3" customFormat="1" ht="115" customHeight="1">
      <c r="A14" s="12">
        <v>9</v>
      </c>
      <c r="B14" s="12">
        <v>12105008</v>
      </c>
      <c r="C14" s="12">
        <v>28.7</v>
      </c>
      <c r="D14" s="13" t="s">
        <v>394</v>
      </c>
      <c r="E14" s="13" t="s">
        <v>395</v>
      </c>
      <c r="F14" s="12">
        <v>16</v>
      </c>
      <c r="G14" s="12">
        <f t="shared" ref="G14:G28" si="1">F14+C14</f>
        <v>44.7</v>
      </c>
      <c r="H14" s="12">
        <v>9</v>
      </c>
      <c r="I14" s="8"/>
      <c r="J14" s="8"/>
      <c r="K14" s="8"/>
      <c r="L14" s="8"/>
      <c r="M14" s="8"/>
      <c r="N14" s="8"/>
      <c r="O14" s="8"/>
      <c r="P14" s="8"/>
      <c r="Q14" s="8"/>
      <c r="R14" s="8"/>
      <c r="S14" s="8"/>
      <c r="T14" s="8"/>
      <c r="U14" s="8"/>
      <c r="V14" s="8"/>
      <c r="W14" s="8"/>
      <c r="X14" s="8"/>
      <c r="Y14" s="8"/>
      <c r="Z14" s="8"/>
      <c r="AA14" s="8"/>
      <c r="AB14" s="8"/>
      <c r="AC14" s="8"/>
      <c r="AD14" s="8"/>
    </row>
    <row r="15" spans="1:30" s="3" customFormat="1" ht="108" customHeight="1">
      <c r="A15" s="12">
        <v>10</v>
      </c>
      <c r="B15" s="12">
        <v>12105002</v>
      </c>
      <c r="C15" s="12">
        <v>28.2</v>
      </c>
      <c r="D15" s="13" t="s">
        <v>396</v>
      </c>
      <c r="E15" s="13" t="s">
        <v>397</v>
      </c>
      <c r="F15" s="12">
        <v>16</v>
      </c>
      <c r="G15" s="12">
        <f t="shared" si="1"/>
        <v>44.2</v>
      </c>
      <c r="H15" s="12">
        <v>10</v>
      </c>
      <c r="I15" s="8"/>
      <c r="J15" s="8"/>
      <c r="K15" s="8"/>
      <c r="L15" s="8"/>
      <c r="M15" s="8"/>
      <c r="N15" s="8"/>
      <c r="O15" s="8"/>
      <c r="P15" s="8"/>
      <c r="Q15" s="8"/>
      <c r="R15" s="8"/>
      <c r="S15" s="8"/>
      <c r="T15" s="8"/>
      <c r="U15" s="8"/>
      <c r="V15" s="8"/>
      <c r="W15" s="8"/>
      <c r="X15" s="8"/>
      <c r="Y15" s="8"/>
      <c r="Z15" s="8"/>
      <c r="AA15" s="8"/>
      <c r="AB15" s="8"/>
      <c r="AC15" s="8"/>
      <c r="AD15" s="8"/>
    </row>
    <row r="16" spans="1:30" s="3" customFormat="1" ht="115" customHeight="1">
      <c r="A16" s="12">
        <v>11</v>
      </c>
      <c r="B16" s="12">
        <v>12105009</v>
      </c>
      <c r="C16" s="12">
        <v>28.1</v>
      </c>
      <c r="D16" s="13" t="s">
        <v>398</v>
      </c>
      <c r="E16" s="13" t="s">
        <v>399</v>
      </c>
      <c r="F16" s="12">
        <v>16</v>
      </c>
      <c r="G16" s="12">
        <f t="shared" si="1"/>
        <v>44.1</v>
      </c>
      <c r="H16" s="12">
        <v>11</v>
      </c>
      <c r="I16" s="8"/>
      <c r="J16" s="8"/>
      <c r="K16" s="8"/>
      <c r="L16" s="8"/>
      <c r="M16" s="8"/>
      <c r="N16" s="8"/>
      <c r="O16" s="8"/>
      <c r="P16" s="8"/>
      <c r="Q16" s="8"/>
      <c r="R16" s="8"/>
      <c r="S16" s="8"/>
      <c r="T16" s="8"/>
      <c r="U16" s="8"/>
      <c r="V16" s="8"/>
      <c r="W16" s="8"/>
      <c r="X16" s="8"/>
      <c r="Y16" s="8"/>
      <c r="Z16" s="8"/>
      <c r="AA16" s="8"/>
      <c r="AB16" s="8"/>
      <c r="AC16" s="8"/>
      <c r="AD16" s="8"/>
    </row>
    <row r="17" spans="1:236" s="3" customFormat="1" ht="64" customHeight="1">
      <c r="A17" s="12">
        <v>12</v>
      </c>
      <c r="B17" s="15">
        <v>12105016</v>
      </c>
      <c r="C17" s="15">
        <v>27.3</v>
      </c>
      <c r="D17" s="16" t="s">
        <v>400</v>
      </c>
      <c r="E17" s="16" t="s">
        <v>401</v>
      </c>
      <c r="F17" s="15">
        <v>16</v>
      </c>
      <c r="G17" s="12">
        <f t="shared" si="1"/>
        <v>43.3</v>
      </c>
      <c r="H17" s="12">
        <v>12</v>
      </c>
      <c r="I17" s="8"/>
      <c r="J17" s="8"/>
      <c r="K17" s="8"/>
      <c r="L17" s="8"/>
      <c r="M17" s="8"/>
      <c r="N17" s="8"/>
      <c r="O17" s="8"/>
      <c r="P17" s="8"/>
      <c r="Q17" s="8"/>
      <c r="R17" s="8"/>
      <c r="S17" s="8"/>
      <c r="T17" s="8"/>
      <c r="U17" s="8"/>
      <c r="V17" s="8"/>
      <c r="W17" s="8"/>
      <c r="X17" s="8"/>
      <c r="Y17" s="8"/>
      <c r="Z17" s="8"/>
      <c r="AA17" s="8"/>
      <c r="AB17" s="8"/>
      <c r="AC17" s="8"/>
      <c r="AD17" s="8"/>
    </row>
    <row r="18" spans="1:236" s="3" customFormat="1" ht="70" customHeight="1">
      <c r="A18" s="12">
        <v>13</v>
      </c>
      <c r="B18" s="15">
        <v>12105017</v>
      </c>
      <c r="C18" s="15">
        <v>28.2</v>
      </c>
      <c r="D18" s="16" t="s">
        <v>402</v>
      </c>
      <c r="E18" s="16" t="s">
        <v>403</v>
      </c>
      <c r="F18" s="15">
        <v>12</v>
      </c>
      <c r="G18" s="12">
        <f t="shared" si="1"/>
        <v>40.200000000000003</v>
      </c>
      <c r="H18" s="12">
        <v>13</v>
      </c>
      <c r="I18" s="8"/>
      <c r="J18" s="8"/>
      <c r="K18" s="8"/>
      <c r="L18" s="8"/>
      <c r="M18" s="8"/>
      <c r="N18" s="8"/>
      <c r="O18" s="8"/>
      <c r="P18" s="8"/>
      <c r="Q18" s="8"/>
      <c r="R18" s="8"/>
      <c r="S18" s="8"/>
      <c r="T18" s="8"/>
      <c r="U18" s="8"/>
      <c r="V18" s="8"/>
      <c r="W18" s="8"/>
      <c r="X18" s="8"/>
      <c r="Y18" s="8"/>
      <c r="Z18" s="8"/>
      <c r="AA18" s="8"/>
      <c r="AB18" s="8"/>
      <c r="AC18" s="8"/>
      <c r="AD18" s="8"/>
    </row>
    <row r="19" spans="1:236" s="3" customFormat="1" ht="74.150000000000006" customHeight="1">
      <c r="A19" s="12">
        <v>14</v>
      </c>
      <c r="B19" s="15">
        <v>12105025</v>
      </c>
      <c r="C19" s="15">
        <v>27.19</v>
      </c>
      <c r="D19" s="16" t="s">
        <v>404</v>
      </c>
      <c r="E19" s="16" t="s">
        <v>405</v>
      </c>
      <c r="F19" s="15">
        <v>12</v>
      </c>
      <c r="G19" s="12">
        <f t="shared" si="1"/>
        <v>39.19</v>
      </c>
      <c r="H19" s="12">
        <v>14</v>
      </c>
      <c r="I19" s="8"/>
      <c r="J19" s="8"/>
      <c r="K19" s="8"/>
      <c r="L19" s="8"/>
      <c r="M19" s="8"/>
      <c r="N19" s="8"/>
      <c r="O19" s="8"/>
      <c r="P19" s="8"/>
      <c r="Q19" s="8"/>
      <c r="R19" s="8"/>
      <c r="S19" s="8"/>
      <c r="T19" s="8"/>
      <c r="U19" s="8"/>
      <c r="V19" s="8"/>
      <c r="W19" s="8"/>
      <c r="X19" s="8"/>
      <c r="Y19" s="8"/>
      <c r="Z19" s="8"/>
      <c r="AA19" s="8"/>
      <c r="AB19" s="8"/>
      <c r="AC19" s="8"/>
      <c r="AD19" s="8"/>
    </row>
    <row r="20" spans="1:236" s="3" customFormat="1" ht="70" customHeight="1">
      <c r="A20" s="12">
        <v>15</v>
      </c>
      <c r="B20" s="15">
        <v>12105022</v>
      </c>
      <c r="C20" s="15">
        <v>26.9</v>
      </c>
      <c r="D20" s="16" t="s">
        <v>406</v>
      </c>
      <c r="E20" s="16" t="s">
        <v>407</v>
      </c>
      <c r="F20" s="15">
        <v>12</v>
      </c>
      <c r="G20" s="12">
        <f t="shared" si="1"/>
        <v>38.9</v>
      </c>
      <c r="H20" s="12">
        <v>15</v>
      </c>
      <c r="I20" s="8"/>
      <c r="J20" s="8"/>
      <c r="K20" s="8"/>
      <c r="L20" s="8"/>
      <c r="M20" s="8"/>
      <c r="N20" s="8"/>
      <c r="O20" s="8"/>
      <c r="P20" s="8"/>
      <c r="Q20" s="8"/>
      <c r="R20" s="8"/>
      <c r="S20" s="8"/>
      <c r="T20" s="8"/>
      <c r="U20" s="8"/>
      <c r="V20" s="8"/>
      <c r="W20" s="8"/>
      <c r="X20" s="8"/>
      <c r="Y20" s="8"/>
      <c r="Z20" s="8"/>
      <c r="AA20" s="8"/>
      <c r="AB20" s="8"/>
      <c r="AC20" s="8"/>
      <c r="AD20" s="8"/>
    </row>
    <row r="21" spans="1:236" s="3" customFormat="1" ht="90.75" customHeight="1">
      <c r="A21" s="12">
        <v>16</v>
      </c>
      <c r="B21" s="15">
        <v>12105001</v>
      </c>
      <c r="C21" s="15">
        <v>27.8</v>
      </c>
      <c r="D21" s="16" t="s">
        <v>408</v>
      </c>
      <c r="E21" s="16" t="s">
        <v>199</v>
      </c>
      <c r="F21" s="15">
        <v>8</v>
      </c>
      <c r="G21" s="12">
        <f t="shared" si="1"/>
        <v>35.799999999999997</v>
      </c>
      <c r="H21" s="12">
        <v>16</v>
      </c>
      <c r="I21" s="8"/>
      <c r="J21" s="8"/>
      <c r="K21" s="8"/>
      <c r="L21" s="8"/>
      <c r="M21" s="8"/>
      <c r="N21" s="8"/>
      <c r="O21" s="8"/>
      <c r="P21" s="8"/>
      <c r="Q21" s="8"/>
      <c r="R21" s="8"/>
      <c r="S21" s="8"/>
      <c r="T21" s="8"/>
      <c r="U21" s="8"/>
      <c r="V21" s="8"/>
      <c r="W21" s="8"/>
      <c r="X21" s="8"/>
      <c r="Y21" s="8"/>
      <c r="Z21" s="8"/>
      <c r="AA21" s="8"/>
      <c r="AB21" s="8"/>
      <c r="AC21" s="8"/>
      <c r="AD21" s="8"/>
    </row>
    <row r="22" spans="1:236" s="3" customFormat="1" ht="48">
      <c r="A22" s="12">
        <v>17</v>
      </c>
      <c r="B22" s="15">
        <v>12105004</v>
      </c>
      <c r="C22" s="15">
        <v>27.5</v>
      </c>
      <c r="D22" s="16" t="s">
        <v>409</v>
      </c>
      <c r="E22" s="15" t="s">
        <v>410</v>
      </c>
      <c r="F22" s="15">
        <v>8</v>
      </c>
      <c r="G22" s="12">
        <f t="shared" si="1"/>
        <v>35.5</v>
      </c>
      <c r="H22" s="12">
        <v>17</v>
      </c>
      <c r="I22" s="8"/>
      <c r="J22" s="8"/>
      <c r="K22" s="8"/>
      <c r="L22" s="8"/>
      <c r="M22" s="8"/>
      <c r="N22" s="8"/>
      <c r="O22" s="8"/>
      <c r="P22" s="8"/>
      <c r="Q22" s="8"/>
      <c r="R22" s="8"/>
      <c r="S22" s="8"/>
      <c r="T22" s="8"/>
      <c r="U22" s="8"/>
      <c r="V22" s="8"/>
      <c r="W22" s="8"/>
      <c r="X22" s="8"/>
      <c r="Y22" s="8"/>
      <c r="Z22" s="8"/>
      <c r="AA22" s="8"/>
      <c r="AB22" s="8"/>
      <c r="AC22" s="8"/>
      <c r="AD22" s="8"/>
    </row>
    <row r="23" spans="1:236" s="3" customFormat="1" ht="90.75" customHeight="1">
      <c r="A23" s="12">
        <v>18</v>
      </c>
      <c r="B23" s="15">
        <v>12105024</v>
      </c>
      <c r="C23" s="15">
        <v>26.9</v>
      </c>
      <c r="D23" s="16" t="s">
        <v>411</v>
      </c>
      <c r="E23" s="16" t="s">
        <v>412</v>
      </c>
      <c r="F23" s="15">
        <v>8</v>
      </c>
      <c r="G23" s="12">
        <f t="shared" si="1"/>
        <v>34.9</v>
      </c>
      <c r="H23" s="12">
        <v>18</v>
      </c>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row>
    <row r="24" spans="1:236" s="3" customFormat="1" ht="45" customHeight="1">
      <c r="A24" s="12">
        <v>19</v>
      </c>
      <c r="B24" s="15">
        <v>12105005</v>
      </c>
      <c r="C24" s="15">
        <v>28</v>
      </c>
      <c r="D24" s="16" t="s">
        <v>413</v>
      </c>
      <c r="E24" s="16" t="s">
        <v>414</v>
      </c>
      <c r="F24" s="15">
        <v>4</v>
      </c>
      <c r="G24" s="12">
        <f t="shared" si="1"/>
        <v>32</v>
      </c>
      <c r="H24" s="12">
        <v>19</v>
      </c>
      <c r="I24" s="8"/>
      <c r="J24" s="8"/>
      <c r="K24" s="8"/>
      <c r="L24" s="8"/>
      <c r="M24" s="8"/>
      <c r="N24" s="8"/>
      <c r="O24" s="8"/>
      <c r="P24" s="8"/>
      <c r="Q24" s="8"/>
      <c r="R24" s="8"/>
      <c r="S24" s="8"/>
      <c r="T24" s="8"/>
      <c r="U24" s="8"/>
      <c r="V24" s="8"/>
      <c r="W24" s="8"/>
      <c r="X24" s="8"/>
      <c r="Y24" s="8"/>
      <c r="Z24" s="8"/>
      <c r="AA24" s="8"/>
      <c r="AB24" s="8"/>
      <c r="AC24" s="8"/>
      <c r="AD24" s="8"/>
    </row>
    <row r="25" spans="1:236" ht="32.15" customHeight="1">
      <c r="A25" s="12">
        <v>20</v>
      </c>
      <c r="B25" s="12">
        <v>12105011</v>
      </c>
      <c r="C25" s="12">
        <v>27.4</v>
      </c>
      <c r="D25" s="14" t="s">
        <v>415</v>
      </c>
      <c r="E25" s="14" t="s">
        <v>280</v>
      </c>
      <c r="F25" s="12">
        <v>4</v>
      </c>
      <c r="G25" s="12">
        <f t="shared" si="1"/>
        <v>31.4</v>
      </c>
      <c r="H25" s="12">
        <v>20</v>
      </c>
    </row>
    <row r="26" spans="1:236" ht="36">
      <c r="A26" s="12">
        <v>21</v>
      </c>
      <c r="B26" s="12">
        <v>12105015</v>
      </c>
      <c r="C26" s="12">
        <v>26.2</v>
      </c>
      <c r="D26" s="13" t="s">
        <v>416</v>
      </c>
      <c r="E26" s="13" t="s">
        <v>417</v>
      </c>
      <c r="F26" s="12">
        <v>4</v>
      </c>
      <c r="G26" s="12">
        <f t="shared" si="1"/>
        <v>30.2</v>
      </c>
      <c r="H26" s="12">
        <v>21</v>
      </c>
    </row>
    <row r="27" spans="1:236" s="3" customFormat="1">
      <c r="A27" s="12">
        <v>22</v>
      </c>
      <c r="B27" s="12">
        <v>12105012</v>
      </c>
      <c r="C27" s="12">
        <v>28</v>
      </c>
      <c r="D27" s="269" t="s">
        <v>420</v>
      </c>
      <c r="E27" s="269" t="s">
        <v>420</v>
      </c>
      <c r="F27" s="12">
        <v>0</v>
      </c>
      <c r="G27" s="12">
        <f t="shared" si="1"/>
        <v>28</v>
      </c>
      <c r="H27" s="12">
        <v>22</v>
      </c>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row>
    <row r="28" spans="1:236" s="3" customFormat="1">
      <c r="A28" s="12">
        <v>23</v>
      </c>
      <c r="B28" s="12">
        <v>12105010</v>
      </c>
      <c r="C28" s="12">
        <v>27.6</v>
      </c>
      <c r="D28" s="269" t="s">
        <v>418</v>
      </c>
      <c r="E28" s="269" t="s">
        <v>418</v>
      </c>
      <c r="F28" s="12">
        <v>0</v>
      </c>
      <c r="G28" s="12">
        <f t="shared" si="1"/>
        <v>27.6</v>
      </c>
      <c r="H28" s="12">
        <v>23</v>
      </c>
      <c r="I28" s="8"/>
      <c r="J28" s="8"/>
      <c r="K28" s="8"/>
      <c r="L28" s="8"/>
      <c r="M28" s="8"/>
      <c r="N28" s="8"/>
      <c r="O28" s="8"/>
      <c r="P28" s="8"/>
      <c r="Q28" s="8"/>
      <c r="R28" s="8"/>
      <c r="S28" s="8"/>
      <c r="T28" s="8"/>
      <c r="U28" s="8"/>
      <c r="V28" s="8"/>
      <c r="W28" s="8"/>
      <c r="X28" s="8"/>
      <c r="Y28" s="8"/>
      <c r="Z28" s="8"/>
      <c r="AA28" s="8"/>
      <c r="AB28" s="8"/>
      <c r="AC28" s="8"/>
      <c r="AD28" s="8"/>
    </row>
    <row r="29" spans="1:236" s="4" customFormat="1">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row>
    <row r="30" spans="1:236" s="4" customFormat="1">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row>
    <row r="31" spans="1:236" s="4" customFormat="1">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row>
    <row r="32" spans="1:236" s="4" customFormat="1">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row>
    <row r="33" spans="1:236" s="4" customFormat="1">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row>
    <row r="34" spans="1:236" s="3" customFormat="1">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row>
    <row r="35" spans="1:236" s="3" customFormat="1">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row>
    <row r="36" spans="1:236" s="3" customFormat="1">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row>
    <row r="37" spans="1:236" s="3" customFormat="1">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row>
    <row r="38" spans="1:236" s="3" customFormat="1">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row>
    <row r="39" spans="1:236" s="3" customFormat="1">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row>
    <row r="40" spans="1:236" s="3" customFormat="1">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row>
    <row r="41" spans="1:236" s="3" customFormat="1">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row>
    <row r="42" spans="1:236" s="3" customFormat="1">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row>
    <row r="43" spans="1:236" s="3" customFormat="1">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row>
    <row r="44" spans="1:236" s="3" customFormat="1">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row>
    <row r="45" spans="1:236" s="3" customFormat="1">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row>
    <row r="46" spans="1:236" s="3" customFormat="1">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row>
    <row r="47" spans="1:236" s="3" customFormat="1">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row>
    <row r="48" spans="1:236" s="3" customFormat="1">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row>
    <row r="49" spans="1:30" s="3" customFormat="1">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row>
    <row r="50" spans="1:30" s="3" customFormat="1">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row>
    <row r="51" spans="1:30" s="3" customFormat="1">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row>
    <row r="52" spans="1:30" s="3" customFormat="1">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row>
    <row r="53" spans="1:30" s="3" customFormat="1">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row>
    <row r="54" spans="1:30" s="3" customFormat="1">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row>
    <row r="55" spans="1:30" s="3" customFormat="1">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row>
    <row r="56" spans="1:30" s="3" customFormat="1">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row>
    <row r="57" spans="1:30" s="3" customForma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row>
    <row r="58" spans="1:30" s="3" customFormat="1">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row>
    <row r="59" spans="1:30" s="3" customFormat="1">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row>
    <row r="60" spans="1:30" s="3" customFormat="1">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row>
    <row r="61" spans="1:30" s="3" customFormat="1">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row>
    <row r="62" spans="1:30" s="5" customFormat="1">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row>
    <row r="63" spans="1:30" s="5" customFormat="1">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row>
    <row r="64" spans="1:30" s="5" customFormat="1">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row>
    <row r="65" spans="1:30" s="5" customFormat="1">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row>
    <row r="66" spans="1:30" s="6" customFormat="1">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row>
    <row r="67" spans="1:30" s="7" customFormat="1">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row>
    <row r="68" spans="1:30" s="7" customFormat="1">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row>
    <row r="69" spans="1:30" s="7" customFormat="1">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row>
    <row r="70" spans="1:30" s="7" customFormat="1">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row>
    <row r="71" spans="1:30" s="7" customFormat="1">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row>
    <row r="72" spans="1:30" s="7" customFormat="1">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row>
    <row r="73" spans="1:30" s="7" customFormat="1">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row>
    <row r="74" spans="1:30" s="7" customFormat="1">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row>
    <row r="75" spans="1:30" s="7" customFormat="1">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row>
    <row r="76" spans="1:30" s="7" customFormat="1">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row>
    <row r="77" spans="1:30" s="7" customFormat="1">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row>
    <row r="78" spans="1:30" s="7" customFormat="1">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row>
    <row r="79" spans="1:30" s="7" customFormat="1">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row>
    <row r="80" spans="1:30" s="7" customFormat="1">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row>
    <row r="81" spans="1:30" s="7" customFormat="1">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row>
    <row r="82" spans="1:30" s="7" customFormat="1">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row>
    <row r="83" spans="1:30" s="7" customFormat="1">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row>
    <row r="84" spans="1:30" s="7" customFormat="1">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row>
    <row r="88" spans="1:30" s="4" customFormat="1">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row>
    <row r="89" spans="1:30" s="3" customFormat="1">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row>
    <row r="90" spans="1:30" s="4" customFormat="1">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row>
    <row r="91" spans="1:30" s="4" customFormat="1">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row>
    <row r="92" spans="1:30" s="4" customFormat="1">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row>
    <row r="93" spans="1:30" s="4" customFormat="1">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row>
    <row r="94" spans="1:30" s="4" customFormat="1">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row>
    <row r="95" spans="1:30" s="4" customFormat="1">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row>
    <row r="96" spans="1:30" s="4" customFormat="1">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row>
    <row r="97" spans="1:30" s="4" customFormat="1">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row>
    <row r="98" spans="1:30" s="4" customFormat="1">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row>
    <row r="99" spans="1:30" s="4" customFormat="1">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row>
    <row r="100" spans="1:30" s="4" customForma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row>
    <row r="101" spans="1:30" s="4" customForma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row>
    <row r="102" spans="1:30" s="4" customForma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row>
  </sheetData>
  <sortState xmlns:xlrd2="http://schemas.microsoft.com/office/spreadsheetml/2017/richdata2" ref="A5:IB32">
    <sortCondition descending="1" ref="G5:G32"/>
  </sortState>
  <mergeCells count="2">
    <mergeCell ref="A4:H4"/>
    <mergeCell ref="A1:H3"/>
  </mergeCells>
  <phoneticPr fontId="4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2013级博士2</vt:lpstr>
      <vt:lpstr>其他年级博士</vt:lpstr>
      <vt:lpstr>2020级硕士</vt:lpstr>
      <vt:lpstr>2021级硕士</vt:lpstr>
      <vt:lpstr>2021级博士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桃子桃纸没问题</dc:creator>
  <cp:lastModifiedBy>hudongbo</cp:lastModifiedBy>
  <cp:revision>1</cp:revision>
  <cp:lastPrinted>2014-10-14T11:48:00Z</cp:lastPrinted>
  <dcterms:created xsi:type="dcterms:W3CDTF">1996-12-17T01:32:00Z</dcterms:created>
  <dcterms:modified xsi:type="dcterms:W3CDTF">2022-11-25T06:18:01Z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24DE5018E95F435D8D724F8D8B9AFDD6</vt:lpwstr>
  </property>
</Properties>
</file>