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activeTab="1"/>
  </bookViews>
  <sheets>
    <sheet name="22硕" sheetId="1" r:id="rId1"/>
    <sheet name="21硕" sheetId="2" r:id="rId2"/>
  </sheets>
  <definedNames>
    <definedName name="_xlnm._FilterDatabase" localSheetId="1" hidden="1">'21硕'!$A$4:$P$4</definedName>
    <definedName name="_xlnm._FilterDatabase" localSheetId="0" hidden="1">'22硕'!$A$4:$P$20</definedName>
    <definedName name="_xlnm.Print_Titles" localSheetId="1">'21硕'!$4:$4</definedName>
    <definedName name="_xlnm.Print_Titles" localSheetId="0">'22硕'!$4:$4</definedName>
  </definedNames>
  <calcPr calcId="144525"/>
</workbook>
</file>

<file path=xl/comments1.xml><?xml version="1.0" encoding="utf-8"?>
<comments xmlns="http://schemas.openxmlformats.org/spreadsheetml/2006/main">
  <authors>
    <author>Unknown User</author>
  </authors>
  <commentList>
    <comment ref="D16" authorId="0">
      <text>
        <r>
          <rPr>
            <b/>
            <sz val="9"/>
            <color rgb="FF000000"/>
            <rFont val="宋体"/>
            <charset val="134"/>
          </rPr>
          <t>90339:</t>
        </r>
        <r>
          <rPr>
            <sz val="9"/>
            <color rgb="FF000000"/>
            <rFont val="宋体"/>
            <charset val="134"/>
          </rPr>
          <t xml:space="preserve">
学科研究方法论未出分，按11个学分计算</t>
        </r>
        <r>
          <rPr>
            <sz val="12"/>
            <color rgb="FF000000"/>
            <rFont val="等线"/>
            <scheme val="minor"/>
            <charset val="0"/>
          </rPr>
          <t xml:space="preserve">
  - 郭桓维</t>
        </r>
      </text>
    </comment>
  </commentList>
</comments>
</file>

<file path=xl/sharedStrings.xml><?xml version="1.0" encoding="utf-8"?>
<sst xmlns="http://schemas.openxmlformats.org/spreadsheetml/2006/main" count="140" uniqueCount="77">
  <si>
    <t>外国语学院研究生2022-2023学年综合素质评价业绩量化统计表</t>
  </si>
  <si>
    <t>英语语言文学 22硕</t>
  </si>
  <si>
    <t>思想政治表现</t>
  </si>
  <si>
    <t>学术（实践）创新能力（内容+分数）</t>
  </si>
  <si>
    <t>体美劳素养（内容+分数）</t>
  </si>
  <si>
    <t>总分</t>
  </si>
  <si>
    <t>总分排名</t>
  </si>
  <si>
    <t>序号</t>
  </si>
  <si>
    <t>学号</t>
  </si>
  <si>
    <t>（优秀/合格/不合格）</t>
  </si>
  <si>
    <r>
      <rPr>
        <b/>
        <sz val="11"/>
        <rFont val="宋体"/>
        <charset val="134"/>
      </rPr>
      <t>学习成绩加权平均分</t>
    </r>
    <r>
      <rPr>
        <sz val="11"/>
        <rFont val="宋体"/>
        <charset val="134"/>
      </rPr>
      <t xml:space="preserve">
（仅22级硕、博）
学习成绩加权平均分=∑（专业学位课程成绩×课程学分）／总学分</t>
    </r>
  </si>
  <si>
    <t>科研业绩明细（论文名称、刊物名称、刊物等级、作者排序、发表时间，其他科研成果明细参照该格式）</t>
  </si>
  <si>
    <t>科研业绩总分</t>
  </si>
  <si>
    <t>学术（实践）创新能力总分
（学习成绩加权平均分+科研业绩分数）</t>
  </si>
  <si>
    <t>学术（实践）创新排名
（名次、标注是否前40%）</t>
  </si>
  <si>
    <t>体美劳业绩</t>
  </si>
  <si>
    <t>体美劳素养排名
（名次、标注是否前40%）</t>
  </si>
  <si>
    <t>总分=（学术创新能力）×70%
+“体美劳素养”分数×30%</t>
  </si>
  <si>
    <t>名次、
标注是否前40%</t>
  </si>
  <si>
    <t>预评</t>
  </si>
  <si>
    <t>优秀</t>
  </si>
  <si>
    <r>
      <rPr>
        <sz val="9"/>
        <rFont val="Times New Roman"/>
        <charset val="134"/>
      </rPr>
      <t>1. “</t>
    </r>
    <r>
      <rPr>
        <sz val="9"/>
        <rFont val="宋体"/>
        <charset val="134"/>
      </rPr>
      <t>论《我如何学会驾驶》中的伦理禁忌与创伤疗愈</t>
    </r>
    <r>
      <rPr>
        <sz val="9"/>
        <rFont val="Times New Roman"/>
        <charset val="134"/>
      </rPr>
      <t>”</t>
    </r>
    <r>
      <rPr>
        <sz val="9"/>
        <rFont val="宋体"/>
        <charset val="134"/>
      </rPr>
      <t>，第</t>
    </r>
    <r>
      <rPr>
        <sz val="9"/>
        <rFont val="Times New Roman"/>
        <charset val="134"/>
      </rPr>
      <t>12</t>
    </r>
    <r>
      <rPr>
        <sz val="9"/>
        <rFont val="宋体"/>
        <charset val="134"/>
      </rPr>
      <t>届文学伦理学批评国际学术研讨会，国际会议，第一作者，</t>
    </r>
    <r>
      <rPr>
        <sz val="9"/>
        <rFont val="Times New Roman"/>
        <charset val="134"/>
      </rPr>
      <t>2023</t>
    </r>
    <r>
      <rPr>
        <sz val="9"/>
        <rFont val="宋体"/>
        <charset val="134"/>
      </rPr>
      <t>年</t>
    </r>
    <r>
      <rPr>
        <sz val="9"/>
        <rFont val="Times New Roman"/>
        <charset val="134"/>
      </rPr>
      <t>7</t>
    </r>
    <r>
      <rPr>
        <sz val="9"/>
        <rFont val="宋体"/>
        <charset val="134"/>
      </rPr>
      <t>月，</t>
    </r>
    <r>
      <rPr>
        <sz val="9"/>
        <rFont val="Times New Roman"/>
        <charset val="134"/>
      </rPr>
      <t>4</t>
    </r>
    <r>
      <rPr>
        <sz val="9"/>
        <rFont val="宋体"/>
        <charset val="134"/>
      </rPr>
      <t xml:space="preserve">分；
</t>
    </r>
    <r>
      <rPr>
        <sz val="9"/>
        <rFont val="Times New Roman"/>
        <charset val="134"/>
      </rPr>
      <t>2. “</t>
    </r>
    <r>
      <rPr>
        <sz val="9"/>
        <rFont val="宋体"/>
        <charset val="134"/>
      </rPr>
      <t>论</t>
    </r>
    <r>
      <rPr>
        <sz val="9"/>
        <rFont val="Times New Roman"/>
        <charset val="134"/>
      </rPr>
      <t>ChatGPT</t>
    </r>
    <r>
      <rPr>
        <sz val="9"/>
        <rFont val="宋体"/>
        <charset val="134"/>
      </rPr>
      <t>赋能的机器翻译与译后编辑</t>
    </r>
    <r>
      <rPr>
        <sz val="9"/>
        <rFont val="Times New Roman"/>
        <charset val="134"/>
      </rPr>
      <t>”</t>
    </r>
    <r>
      <rPr>
        <sz val="9"/>
        <rFont val="宋体"/>
        <charset val="134"/>
      </rPr>
      <t>，第二届新时代全国一流翻译专业建设研讨会，国内会议，第一作者，</t>
    </r>
    <r>
      <rPr>
        <sz val="9"/>
        <rFont val="Times New Roman"/>
        <charset val="134"/>
      </rPr>
      <t>2023</t>
    </r>
    <r>
      <rPr>
        <sz val="9"/>
        <rFont val="宋体"/>
        <charset val="134"/>
      </rPr>
      <t>年</t>
    </r>
    <r>
      <rPr>
        <sz val="9"/>
        <rFont val="Times New Roman"/>
        <charset val="134"/>
      </rPr>
      <t>6</t>
    </r>
    <r>
      <rPr>
        <sz val="9"/>
        <rFont val="宋体"/>
        <charset val="134"/>
      </rPr>
      <t>月，</t>
    </r>
    <r>
      <rPr>
        <sz val="9"/>
        <rFont val="Times New Roman"/>
        <charset val="134"/>
      </rPr>
      <t>2</t>
    </r>
    <r>
      <rPr>
        <sz val="9"/>
        <rFont val="宋体"/>
        <charset val="134"/>
      </rPr>
      <t xml:space="preserve">分；
</t>
    </r>
    <r>
      <rPr>
        <sz val="9"/>
        <rFont val="Times New Roman"/>
        <charset val="134"/>
      </rPr>
      <t>3. “</t>
    </r>
    <r>
      <rPr>
        <sz val="9"/>
        <rFont val="宋体"/>
        <charset val="134"/>
      </rPr>
      <t>论戏剧《安娜在热带》中的伦理选择</t>
    </r>
    <r>
      <rPr>
        <sz val="9"/>
        <rFont val="Times New Roman"/>
        <charset val="134"/>
      </rPr>
      <t>”</t>
    </r>
    <r>
      <rPr>
        <sz val="9"/>
        <rFont val="宋体"/>
        <charset val="134"/>
      </rPr>
      <t>，第四届文学伦理学批评跨学科研究大学生领航论坛，国际会议，第一作者，</t>
    </r>
    <r>
      <rPr>
        <sz val="9"/>
        <rFont val="Times New Roman"/>
        <charset val="134"/>
      </rPr>
      <t>2023</t>
    </r>
    <r>
      <rPr>
        <sz val="9"/>
        <rFont val="宋体"/>
        <charset val="134"/>
      </rPr>
      <t>年</t>
    </r>
    <r>
      <rPr>
        <sz val="9"/>
        <rFont val="Times New Roman"/>
        <charset val="134"/>
      </rPr>
      <t>6</t>
    </r>
    <r>
      <rPr>
        <sz val="9"/>
        <rFont val="宋体"/>
        <charset val="134"/>
      </rPr>
      <t>月，</t>
    </r>
    <r>
      <rPr>
        <sz val="9"/>
        <rFont val="Times New Roman"/>
        <charset val="134"/>
      </rPr>
      <t>4</t>
    </r>
    <r>
      <rPr>
        <sz val="9"/>
        <rFont val="宋体"/>
        <charset val="134"/>
      </rPr>
      <t>分。</t>
    </r>
  </si>
  <si>
    <r>
      <rPr>
        <sz val="9"/>
        <rFont val="Times New Roman"/>
        <charset val="134"/>
      </rPr>
      <t xml:space="preserve">1. </t>
    </r>
    <r>
      <rPr>
        <sz val="9"/>
        <rFont val="SimSun"/>
        <charset val="134"/>
      </rPr>
      <t>外国语学院研究生新生校歌合唱暨班级风采比赛（院级一等奖），</t>
    </r>
    <r>
      <rPr>
        <sz val="9"/>
        <rFont val="Times New Roman"/>
        <charset val="134"/>
      </rPr>
      <t>5</t>
    </r>
    <r>
      <rPr>
        <sz val="9"/>
        <rFont val="SimSun"/>
        <charset val="134"/>
      </rPr>
      <t>分；</t>
    </r>
    <r>
      <rPr>
        <sz val="9"/>
        <rFont val="Times New Roman"/>
        <charset val="134"/>
      </rPr>
      <t xml:space="preserve">
2. </t>
    </r>
    <r>
      <rPr>
        <sz val="9"/>
        <rFont val="SimSun"/>
        <charset val="134"/>
      </rPr>
      <t>学术讲座，</t>
    </r>
    <r>
      <rPr>
        <sz val="9"/>
        <rFont val="Times New Roman"/>
        <charset val="134"/>
      </rPr>
      <t>5</t>
    </r>
    <r>
      <rPr>
        <sz val="9"/>
        <rFont val="SimSun"/>
        <charset val="134"/>
      </rPr>
      <t>分；</t>
    </r>
    <r>
      <rPr>
        <sz val="9"/>
        <rFont val="Times New Roman"/>
        <charset val="134"/>
      </rPr>
      <t xml:space="preserve">
3. </t>
    </r>
    <r>
      <rPr>
        <sz val="9"/>
        <rFont val="SimSun"/>
        <charset val="134"/>
      </rPr>
      <t>助教一学年，</t>
    </r>
    <r>
      <rPr>
        <sz val="9"/>
        <rFont val="Times New Roman"/>
        <charset val="134"/>
      </rPr>
      <t>3</t>
    </r>
    <r>
      <rPr>
        <sz val="9"/>
        <rFont val="SimSun"/>
        <charset val="134"/>
      </rPr>
      <t>分；</t>
    </r>
    <r>
      <rPr>
        <sz val="9"/>
        <rFont val="Times New Roman"/>
        <charset val="134"/>
      </rPr>
      <t xml:space="preserve">
4. </t>
    </r>
    <r>
      <rPr>
        <sz val="9"/>
        <rFont val="SimSun"/>
        <charset val="134"/>
      </rPr>
      <t>团支书，</t>
    </r>
    <r>
      <rPr>
        <sz val="9"/>
        <rFont val="Times New Roman"/>
        <charset val="134"/>
      </rPr>
      <t>8</t>
    </r>
    <r>
      <rPr>
        <sz val="9"/>
        <rFont val="SimSun"/>
        <charset val="134"/>
      </rPr>
      <t>分；</t>
    </r>
    <r>
      <rPr>
        <sz val="9"/>
        <rFont val="Times New Roman"/>
        <charset val="134"/>
      </rPr>
      <t xml:space="preserve">
5. </t>
    </r>
    <r>
      <rPr>
        <sz val="9"/>
        <rFont val="SimSun"/>
        <charset val="134"/>
      </rPr>
      <t>党支部委员，</t>
    </r>
    <r>
      <rPr>
        <sz val="9"/>
        <rFont val="Times New Roman"/>
        <charset val="134"/>
      </rPr>
      <t>8</t>
    </r>
    <r>
      <rPr>
        <sz val="9"/>
        <rFont val="SimSun"/>
        <charset val="134"/>
      </rPr>
      <t>分；</t>
    </r>
    <r>
      <rPr>
        <sz val="9"/>
        <rFont val="Times New Roman"/>
        <charset val="134"/>
      </rPr>
      <t xml:space="preserve">
6. </t>
    </r>
    <r>
      <rPr>
        <sz val="9"/>
        <rFont val="SimSun"/>
        <charset val="134"/>
      </rPr>
      <t>第四届文学伦理学批评跨学科研究大学生领航论坛志愿者，</t>
    </r>
    <r>
      <rPr>
        <sz val="9"/>
        <rFont val="Times New Roman"/>
        <charset val="134"/>
      </rPr>
      <t>0.5</t>
    </r>
    <r>
      <rPr>
        <sz val="9"/>
        <rFont val="SimSun"/>
        <charset val="134"/>
      </rPr>
      <t>分；</t>
    </r>
    <r>
      <rPr>
        <sz val="9"/>
        <rFont val="Times New Roman"/>
        <charset val="134"/>
      </rPr>
      <t xml:space="preserve">
7. 2023</t>
    </r>
    <r>
      <rPr>
        <sz val="9"/>
        <rFont val="SimSun"/>
        <charset val="134"/>
      </rPr>
      <t>年外国语学院优秀大学生夏令营志愿者，</t>
    </r>
    <r>
      <rPr>
        <sz val="9"/>
        <rFont val="Times New Roman"/>
        <charset val="134"/>
      </rPr>
      <t>0.5</t>
    </r>
    <r>
      <rPr>
        <sz val="9"/>
        <rFont val="SimSun"/>
        <charset val="134"/>
      </rPr>
      <t>分；</t>
    </r>
    <r>
      <rPr>
        <sz val="9"/>
        <rFont val="Times New Roman"/>
        <charset val="134"/>
      </rPr>
      <t xml:space="preserve">
8. </t>
    </r>
    <r>
      <rPr>
        <sz val="9"/>
        <rFont val="SimSun"/>
        <charset val="134"/>
      </rPr>
      <t>优秀青年教师分享会，</t>
    </r>
    <r>
      <rPr>
        <sz val="9"/>
        <rFont val="Times New Roman"/>
        <charset val="134"/>
      </rPr>
      <t>0.5</t>
    </r>
    <r>
      <rPr>
        <sz val="9"/>
        <rFont val="SimSun"/>
        <charset val="134"/>
      </rPr>
      <t>分；</t>
    </r>
    <r>
      <rPr>
        <sz val="9"/>
        <rFont val="Times New Roman"/>
        <charset val="134"/>
      </rPr>
      <t xml:space="preserve">
9. </t>
    </r>
    <r>
      <rPr>
        <sz val="9"/>
        <rFont val="SimSun"/>
        <charset val="134"/>
      </rPr>
      <t xml:space="preserve">党史竞赛 1.5
</t>
    </r>
  </si>
  <si>
    <t>五好研究生
优秀研究生</t>
  </si>
  <si>
    <t>1. 论伍尔夫（海浪》中的空白艺术。2023年浙江大学外国语学院青年学术论坛，国内论坛，2023.5.25，2分；
2.“An Analysis of Roman Fever from the Perspectiveof Ethical Literary Criticism”，“紫金港跨学科国际讲坛：第四届文学伦理学批评跨学科研究大学生领航论坛〞，国际论坛，2023.6.18，4分；
3. 规训与反规训：奥兰多的自我伦理研究，文学伦理学批评20年：回顾与展望一第12届文学伦理学批评国际学术研讨会”，国际论坛，2023.7.9，4分。</t>
  </si>
  <si>
    <t>1. 合唱比赛，5；
2. 学术讲座，5；
3. 助教，3；
4. 研博会学术部副部长，8
5. 优秀青年教师分享会，0.5分；
6. 党史竞赛 1.5</t>
  </si>
  <si>
    <t>1.学术交流-国际学术会议宣读论文1次：2022年“文本·方法·方向：新时代的诗歌研究国际研讨会”：从呐喊回归本真：西方女权主义浪潮下鱼玄机《卖残牡丹》英译本比较，4分。
2.学术交流-国内学术会议宣读论文2次：2023年6月：北京外国语大学2023年研究生高端学术论坛暨第五届英语语言文学研究生论坛：梅林的“玻璃球镜”：论《仙后》与托尔金的“第二世界”，2分。
3.2023年5月：第十五届北京大学外国语言文学研究生论坛征：《仙后》：中世纪儿童奇幻文学之伏笔——《仙后》与《哈利·波特》的互文性研究,2分。</t>
  </si>
  <si>
    <t>1.班级心理委员（优秀），获浙江大学研究生心理委员培训结业证书，6分；
2.浙江大学“2023年第二届太极拳邀请赛”一等奖，6分；
3.浙江大学外国语学院2022级研究生新生校歌合唱暨班级风采比赛一等奖，5分；
4.参加学院组织的重要论坛、学术讲座10次，5分；
5.助教一学期，1.5分；
6.志愿服务1次，“文本·方法·方向：新时代的诗歌研究国际研讨会”会务组成员，0.5分；
7.党史竞赛 1.5</t>
  </si>
  <si>
    <t>1.第二届全国高校商务翻译（英语）能力挑战赛特等奖，2022年11月，加3分
2.The Humanization of Klara，第四届文学伦理学批评跨学科研究大学生领航论坛；2023.5；国际会议论文宣读4分</t>
  </si>
  <si>
    <t>1.“中兴通讯杯”浙江大学第十六届“永谦之星”校园歌手大赛总决赛二等奖，加5分
2.新生合唱比赛二等奖，加3分
3. 学术讲座10次，加5分
4.2023年3月24日优秀青年教师分享会，加0.5分
5.担任一学年助教，加3分
6.担任研究生第三团支部书记，考核等级优秀，加8分
7.担任研究生第三党支部宣传委员，考核等级优秀，加8分
8.“紫金港跨学科国际讲坛：第四届文学伦理学批评跨学科研究大学生领航论坛”志愿者，加0.5分</t>
  </si>
  <si>
    <t>宣读“《仿生人会梦见电子羊吗？》的生态伦理解读”，文学伦理学领航大学生论坛；国际会议</t>
  </si>
  <si>
    <t>1. 2022浙大太极拳短视频大赛三等奖，3分；     
2. 参加体育课程（拳术、太极拳），1分；      
3. 新生合唱比赛，0.5分；                   
4. 讲座7次，3.5分；                       
5. “格物致知”系列活动之 “笃行致远，朋辈同行”分享会，0.5分；                          
6. 助教，3分；                            
7. 助管，1.5分；                          
8. 领航大学生论坛志愿者，0.5分；            
9. 团支书，8分；                          
10. 党支部委员，8分；                      
11. 党史竞赛初赛（1.5分）</t>
  </si>
  <si>
    <t>优秀研究生</t>
  </si>
  <si>
    <t>1.《人性的黑夜——&lt;另一个女人&gt;中的伦理选择与伦理困境》，紫金港跨学科国际讲坛：第四届文学伦理学批判跨学科研究大学生领航论坛，国际会议宣读论文，2023年5月28日，4分  
2. 《面纱》中的东方良药，英国文学学会英国文学研究会第十四届年会暨学术研讨会，国内会议宣读论文，2023年5月12日-5月14日，2分</t>
  </si>
  <si>
    <t>1.助教1学年 （3分）
2.助管1学年 （3分）
3. 担任文学二班班长考核优秀 （8分）
4. 2022级研究生新生校歌合唱暨班级风采比赛 一等奖 （5分）
5.优秀青年教师分享会 （0.5分）
6. 研二党支部组织委员考核良好（6分）
7.学术讲座10次（5分）</t>
  </si>
  <si>
    <t>1.《天边外》中伦理困境的空间表征，第四届文学伦理学批评跨学科研究大学生领航论坛；2023.5；国际会议论文宣读4分
2. 跨文化语境下马士曼对孔子学说的译介研究——以《孔子的著作》为中心，南京大学“传承与创新——第二届外国语言文学研究生学术论坛”；2023.8；国内会议论文宣读2分</t>
  </si>
  <si>
    <t>1.23-24秋冬助教1.5分；
2.外国语学院2022级研究生新生校歌合唱比赛一等奖5分；
3.话心声，共成长｜优秀青年教师分享会0.5分；
4.23-24全年研究生公派出国办公室助管3分；
5.学术讲座10次5分；
6.23-24学年信息委员优秀6分；</t>
  </si>
  <si>
    <t>第四届文学伦理学跨学科研究大学生领航论坛，国际会议论文宣读，挣扎与觉醒：论《长日留痕》中史蒂文斯的伦理悲剧与救赎，2023年5月，国际会议宣读论文，4分 </t>
  </si>
  <si>
    <t>1.新生合唱比赛二等奖，3；
2.学术讲座十次，5；
3.助教一学期1.5；
4.文学三班心理委员良好，4；
5.研博会权益部干事良好，4；
6.青年教师分享会0.5
7.校级2022太极拳短视频大赛 三等奖 加分3</t>
  </si>
  <si>
    <t xml:space="preserve">1. The Loss and Reconstruction of Self-identificationin Slow Man from an Ethical Perspective”，紫金港跨学科国际讲坛：第四届文学伦理学批评跨学科研究大学生领航论坛，2023年6月。（4分）  </t>
  </si>
  <si>
    <t>1. 参加校史党史竞赛（学院统一记录名单）1.5分
2. 参加青年教师分享会 | 话心声，共成长 （学院统一记录名单）0.5分
3. 参加讲座10次。5分
4. 助教一年，3分
5. 文学伦理学论坛志愿者，0.5分
6. 党支部书记（优秀），10分</t>
  </si>
  <si>
    <t>1. 2022年11月广东外语外贸大学举办的“文学伦理学批评与跨学科研究—宣读论文“《野草在歌唱》中的斯芬克斯因子”（4分）
2. 2023年5月浙江大学举办的“紫金港跨学科国际讲坛：第四届文学伦理学批评跨学科研究大学生领航论坛”—宣读论文“‘失意的白人’——以文学伦理学批评分析《野草在歌唱》中迪克的失败”（4分）
3. 7月华中师范大学举办的“文学伦理学批评20年：回顾与展望——第12届文学伦理学批评国际学术研讨会”—宣读论文“《最后的礼物》：瘫痪、失语与伦理选择”（4分）</t>
  </si>
  <si>
    <t>10（上限10分）</t>
  </si>
  <si>
    <t>1. 2022.11.5-6 文学伦理学批评年会（0.5分）；
2. 2022.12.1“笃行致远，朋辈同辈“分享会 （0.5分）；
3. 2023.5.28 第四届文学伦理学批评领航论坛 （0.5分）
4. 新生合唱比赛（0.5分）
5. 2022第一学期助教岗0.75学时4个班 （1.5分）
6. 2023 紫金港跨学科国际讲坛：第四届文学伦理学批评跨学科研究大学生领航论坛 优秀志愿者（0.5分）
7. 2022.09-2023.09 外国语学院研究生第一党支部 副书记、宣传委员 （8分）</t>
  </si>
  <si>
    <t>1. 民族利益下的伦理选择：“母亲”的文学伦理学批评，紫金港跨学科国际讲坛：第四届文学伦理学批评跨学科研究大学生领航论坛，2023年6月。（4分）                                                                                                                  2. 《白噪音》中的死亡问题，“传承与创新——第二届外国语言文学研究生学术创新论坛”，2023年8月。（2分）</t>
  </si>
  <si>
    <t>1.2023春季研究生毕业典礼旗手（0.5分）         
2.学术讲座15次（5分）                         
3.助教一学期（1.5分）                                                       
4.研博会干事（4分）                           
5.心理委员（4分）</t>
  </si>
  <si>
    <t>第二届全国一流翻译专业研讨会宣读论文，2  普译奖全国大学生英语写作大赛决赛一等奖，3</t>
  </si>
  <si>
    <t>1. 助教一学期，1.5
2. 英语语言文学三班信息委员，6
3. 学术讲座10次，5
4. “求是园的春夏秋冬”征文活动，1
5. 新生合唱比赛班级二等奖3</t>
  </si>
  <si>
    <t>第四届文学伦理学批评跨学科研究大学生领航论坛宣读文章（4分）</t>
  </si>
  <si>
    <t>1. 外国语学院新生合唱比赛二等奖（3分）        
2. 讲座卡6次（3分）
3. 大英助教秋冬学期+春夏学期（3分）
4. 浙江大学教育基金会研究生助管一年（3分）
5. “青知”计划院级项目浙江省卫建委实习两个月（1分）
6. 第四届文学伦理学批评跨学科研究大学生领航论坛志愿者（0.5分）
7. 外院职协中心成员评定良好（4分）
8. 党史竞赛初赛（1.5分）</t>
  </si>
  <si>
    <t>1.紫金港跨学科国际讲坛：第四届文学伦理学批评跨学科研究大学生领航论文宣读</t>
  </si>
  <si>
    <t>1.大英助教一学年（3分）；
2.国合处助管一学年（3分）；
3.学院学术讲座7次（3.5分）</t>
  </si>
  <si>
    <t>第四届文学伦理学批评跨学科研究大学生领航论坛论文宣读：伦理悲剧与生存困境——文学伦理学视角下的《推销员之死》，国际会议，4分</t>
  </si>
  <si>
    <t>1. 2022级研究生新生校歌合唱暨班级风采比赛二等奖，3分
2. 22-23学年助教工作，3分</t>
  </si>
  <si>
    <t>1. 助教，1长学期，1.5分
2. 志愿服务：第四届文学伦理学批评跨学科研究大学生领航论坛 志愿者 0.5分 
3. 参加院合唱比赛，0.5</t>
  </si>
  <si>
    <t>英语语言文学 21硕</t>
  </si>
  <si>
    <r>
      <rPr>
        <b/>
        <sz val="10"/>
        <rFont val="宋体"/>
        <charset val="134"/>
      </rPr>
      <t>学习成绩加权平均分</t>
    </r>
    <r>
      <rPr>
        <sz val="10"/>
        <rFont val="宋体"/>
        <charset val="134"/>
      </rPr>
      <t xml:space="preserve">
（仅22级硕、博）
学习成绩加权平均分=∑（专业学位课程成绩×课程学分）／总学分</t>
    </r>
  </si>
  <si>
    <r>
      <rPr>
        <sz val="9"/>
        <rFont val="Times New Roman"/>
        <charset val="134"/>
      </rPr>
      <t xml:space="preserve">1.“Modernist Waterscapes: Water, Imagination and Materiality in the Works of Virginia Woolf (Review)”, Women’s Studies: An Interdisciplinary Journal, A&amp;HCI, </t>
    </r>
    <r>
      <rPr>
        <sz val="9"/>
        <rFont val="宋体"/>
        <charset val="134"/>
      </rPr>
      <t>独作</t>
    </r>
    <r>
      <rPr>
        <sz val="9"/>
        <rFont val="Times New Roman"/>
        <charset val="134"/>
      </rPr>
      <t>, 2023</t>
    </r>
    <r>
      <rPr>
        <sz val="9"/>
        <rFont val="宋体"/>
        <charset val="134"/>
      </rPr>
      <t>年</t>
    </r>
    <r>
      <rPr>
        <sz val="9"/>
        <rFont val="Times New Roman"/>
        <charset val="134"/>
      </rPr>
      <t>7</t>
    </r>
    <r>
      <rPr>
        <sz val="9"/>
        <rFont val="宋体"/>
        <charset val="134"/>
      </rPr>
      <t>月（</t>
    </r>
    <r>
      <rPr>
        <sz val="9"/>
        <rFont val="Times New Roman"/>
        <charset val="134"/>
      </rPr>
      <t>online</t>
    </r>
    <r>
      <rPr>
        <sz val="9"/>
        <rFont val="宋体"/>
        <charset val="134"/>
      </rPr>
      <t>）。（</t>
    </r>
    <r>
      <rPr>
        <sz val="9"/>
        <rFont val="Times New Roman"/>
        <charset val="134"/>
      </rPr>
      <t>30*0.5*0.8=12</t>
    </r>
    <r>
      <rPr>
        <sz val="9"/>
        <rFont val="宋体"/>
        <charset val="134"/>
      </rPr>
      <t>分）</t>
    </r>
    <r>
      <rPr>
        <sz val="9"/>
        <rFont val="Times New Roman"/>
        <charset val="134"/>
      </rPr>
      <t xml:space="preserve">
2.“Chinese-Western Double Aesthetic Perspectives: A Review of British Formalist Aesthetics and Its Literary Writing Practice”, Forum for World Literature Studies, ESCI, </t>
    </r>
    <r>
      <rPr>
        <sz val="9"/>
        <rFont val="宋体"/>
        <charset val="134"/>
      </rPr>
      <t>共同一作</t>
    </r>
    <r>
      <rPr>
        <sz val="9"/>
        <rFont val="Times New Roman"/>
        <charset val="134"/>
      </rPr>
      <t>, 2022</t>
    </r>
    <r>
      <rPr>
        <sz val="9"/>
        <rFont val="宋体"/>
        <charset val="134"/>
      </rPr>
      <t>年</t>
    </r>
    <r>
      <rPr>
        <sz val="9"/>
        <rFont val="Times New Roman"/>
        <charset val="134"/>
      </rPr>
      <t>9</t>
    </r>
    <r>
      <rPr>
        <sz val="9"/>
        <rFont val="宋体"/>
        <charset val="134"/>
      </rPr>
      <t>月。</t>
    </r>
    <r>
      <rPr>
        <sz val="9"/>
        <rFont val="Times New Roman"/>
        <charset val="134"/>
      </rPr>
      <t>(16*0.5*0.5=4</t>
    </r>
    <r>
      <rPr>
        <sz val="9"/>
        <rFont val="宋体"/>
        <charset val="134"/>
      </rPr>
      <t>分）</t>
    </r>
    <r>
      <rPr>
        <sz val="9"/>
        <rFont val="Times New Roman"/>
        <charset val="134"/>
      </rPr>
      <t xml:space="preserve">
3.“</t>
    </r>
    <r>
      <rPr>
        <sz val="9"/>
        <rFont val="宋体"/>
        <charset val="134"/>
      </rPr>
      <t>论弗吉尼亚</t>
    </r>
    <r>
      <rPr>
        <sz val="9"/>
        <rFont val="Times New Roman"/>
        <charset val="134"/>
      </rPr>
      <t>·</t>
    </r>
    <r>
      <rPr>
        <sz val="9"/>
        <rFont val="宋体"/>
        <charset val="134"/>
      </rPr>
      <t>伍尔夫《达洛维夫人》中的语象叙事”，《常州工学院学报（社科版）》，本科学报，独作，</t>
    </r>
    <r>
      <rPr>
        <sz val="9"/>
        <rFont val="Times New Roman"/>
        <charset val="134"/>
      </rPr>
      <t>2023</t>
    </r>
    <r>
      <rPr>
        <sz val="9"/>
        <rFont val="宋体"/>
        <charset val="134"/>
      </rPr>
      <t>年</t>
    </r>
    <r>
      <rPr>
        <sz val="9"/>
        <rFont val="Times New Roman"/>
        <charset val="134"/>
      </rPr>
      <t>2</t>
    </r>
    <r>
      <rPr>
        <sz val="9"/>
        <rFont val="宋体"/>
        <charset val="134"/>
      </rPr>
      <t>月。（</t>
    </r>
    <r>
      <rPr>
        <sz val="9"/>
        <rFont val="Times New Roman"/>
        <charset val="134"/>
      </rPr>
      <t>8</t>
    </r>
    <r>
      <rPr>
        <sz val="9"/>
        <rFont val="宋体"/>
        <charset val="134"/>
      </rPr>
      <t>分）</t>
    </r>
    <r>
      <rPr>
        <sz val="9"/>
        <rFont val="Times New Roman"/>
        <charset val="134"/>
      </rPr>
      <t xml:space="preserve">
4.“</t>
    </r>
    <r>
      <rPr>
        <sz val="9"/>
        <rFont val="宋体"/>
        <charset val="134"/>
      </rPr>
      <t>重审‘福克纳的神话’：论《烧马棚》中的伦理选择与伦理反讽”，《河北科技师范学院学报（社会科学版）》，本科学报，独作，</t>
    </r>
    <r>
      <rPr>
        <sz val="9"/>
        <rFont val="Times New Roman"/>
        <charset val="134"/>
      </rPr>
      <t>2023</t>
    </r>
    <r>
      <rPr>
        <sz val="9"/>
        <rFont val="宋体"/>
        <charset val="134"/>
      </rPr>
      <t>年</t>
    </r>
    <r>
      <rPr>
        <sz val="9"/>
        <rFont val="Times New Roman"/>
        <charset val="134"/>
      </rPr>
      <t>6</t>
    </r>
    <r>
      <rPr>
        <sz val="9"/>
        <rFont val="宋体"/>
        <charset val="134"/>
      </rPr>
      <t>月。（</t>
    </r>
    <r>
      <rPr>
        <sz val="9"/>
        <rFont val="Times New Roman"/>
        <charset val="134"/>
      </rPr>
      <t>8</t>
    </r>
    <r>
      <rPr>
        <sz val="9"/>
        <rFont val="宋体"/>
        <charset val="134"/>
      </rPr>
      <t>分）</t>
    </r>
    <r>
      <rPr>
        <sz val="9"/>
        <rFont val="Times New Roman"/>
        <charset val="134"/>
      </rPr>
      <t xml:space="preserve">
5.“Visual Grammar in Multimodal Discourse: A Case Study of Nezha’s Poster Images”, Proceedings of the 9th International Conference on Education, Language, Art and Inter-Cultural Communication (ICELAIC 2022), </t>
    </r>
    <r>
      <rPr>
        <sz val="9"/>
        <rFont val="宋体"/>
        <charset val="134"/>
      </rPr>
      <t>会议论文</t>
    </r>
    <r>
      <rPr>
        <sz val="9"/>
        <rFont val="Times New Roman"/>
        <charset val="134"/>
      </rPr>
      <t xml:space="preserve">, </t>
    </r>
    <r>
      <rPr>
        <sz val="9"/>
        <rFont val="宋体"/>
        <charset val="134"/>
      </rPr>
      <t>独作</t>
    </r>
    <r>
      <rPr>
        <sz val="9"/>
        <rFont val="Times New Roman"/>
        <charset val="134"/>
      </rPr>
      <t>, 2023</t>
    </r>
    <r>
      <rPr>
        <sz val="9"/>
        <rFont val="宋体"/>
        <charset val="134"/>
      </rPr>
      <t>年</t>
    </r>
    <r>
      <rPr>
        <sz val="9"/>
        <rFont val="Times New Roman"/>
        <charset val="134"/>
      </rPr>
      <t>3</t>
    </r>
    <r>
      <rPr>
        <sz val="9"/>
        <rFont val="宋体"/>
        <charset val="134"/>
      </rPr>
      <t>月。（</t>
    </r>
    <r>
      <rPr>
        <sz val="9"/>
        <rFont val="Times New Roman"/>
        <charset val="134"/>
      </rPr>
      <t>4</t>
    </r>
    <r>
      <rPr>
        <sz val="9"/>
        <rFont val="宋体"/>
        <charset val="134"/>
      </rPr>
      <t>分）</t>
    </r>
    <r>
      <rPr>
        <sz val="9"/>
        <rFont val="Times New Roman"/>
        <charset val="134"/>
      </rPr>
      <t xml:space="preserve">
6.</t>
    </r>
    <r>
      <rPr>
        <sz val="9"/>
        <rFont val="宋体"/>
        <charset val="134"/>
      </rPr>
      <t>学术会议（上限</t>
    </r>
    <r>
      <rPr>
        <sz val="9"/>
        <rFont val="Times New Roman"/>
        <charset val="134"/>
      </rPr>
      <t>10</t>
    </r>
    <r>
      <rPr>
        <sz val="9"/>
        <rFont val="宋体"/>
        <charset val="134"/>
      </rPr>
      <t>分）</t>
    </r>
    <r>
      <rPr>
        <sz val="9"/>
        <rFont val="Times New Roman"/>
        <charset val="134"/>
      </rPr>
      <t xml:space="preserve">
1)“</t>
    </r>
    <r>
      <rPr>
        <sz val="9"/>
        <rFont val="宋体"/>
        <charset val="134"/>
      </rPr>
      <t>伦敦的越界想象：弗吉尼亚</t>
    </r>
    <r>
      <rPr>
        <sz val="9"/>
        <rFont val="Times New Roman"/>
        <charset val="134"/>
      </rPr>
      <t>·</t>
    </r>
    <r>
      <rPr>
        <sz val="9"/>
        <rFont val="宋体"/>
        <charset val="134"/>
      </rPr>
      <t>伍尔夫《达洛维夫人》的文学绘图”，“对话与融通：比较文学研究新趋势”国际学术研讨会，国际会议宣读论文，</t>
    </r>
    <r>
      <rPr>
        <sz val="9"/>
        <rFont val="Times New Roman"/>
        <charset val="134"/>
      </rPr>
      <t>2022</t>
    </r>
    <r>
      <rPr>
        <sz val="9"/>
        <rFont val="宋体"/>
        <charset val="134"/>
      </rPr>
      <t>年</t>
    </r>
    <r>
      <rPr>
        <sz val="9"/>
        <rFont val="Times New Roman"/>
        <charset val="134"/>
      </rPr>
      <t>11</t>
    </r>
    <r>
      <rPr>
        <sz val="9"/>
        <rFont val="宋体"/>
        <charset val="134"/>
      </rPr>
      <t>月。（</t>
    </r>
    <r>
      <rPr>
        <sz val="9"/>
        <rFont val="Times New Roman"/>
        <charset val="134"/>
      </rPr>
      <t>4</t>
    </r>
    <r>
      <rPr>
        <sz val="9"/>
        <rFont val="宋体"/>
        <charset val="134"/>
      </rPr>
      <t>分）</t>
    </r>
    <r>
      <rPr>
        <sz val="9"/>
        <rFont val="Times New Roman"/>
        <charset val="134"/>
      </rPr>
      <t xml:space="preserve">
2)“</t>
    </r>
    <r>
      <rPr>
        <sz val="9"/>
        <rFont val="宋体"/>
        <charset val="134"/>
      </rPr>
      <t>弗吉尼亚</t>
    </r>
    <r>
      <rPr>
        <sz val="9"/>
        <rFont val="Times New Roman"/>
        <charset val="134"/>
      </rPr>
      <t>·</t>
    </r>
    <r>
      <rPr>
        <sz val="9"/>
        <rFont val="宋体"/>
        <charset val="134"/>
      </rPr>
      <t>伍尔夫《达洛维夫人》中的地缘政治与共同体形塑”，上海外国语大学第八届英美文学国际研讨会，国际会议宣读论文，</t>
    </r>
    <r>
      <rPr>
        <sz val="9"/>
        <rFont val="Times New Roman"/>
        <charset val="134"/>
      </rPr>
      <t>2022</t>
    </r>
    <r>
      <rPr>
        <sz val="9"/>
        <rFont val="宋体"/>
        <charset val="134"/>
      </rPr>
      <t>年</t>
    </r>
    <r>
      <rPr>
        <sz val="9"/>
        <rFont val="Times New Roman"/>
        <charset val="134"/>
      </rPr>
      <t>12</t>
    </r>
    <r>
      <rPr>
        <sz val="9"/>
        <rFont val="宋体"/>
        <charset val="134"/>
      </rPr>
      <t>月。（</t>
    </r>
    <r>
      <rPr>
        <sz val="9"/>
        <rFont val="Times New Roman"/>
        <charset val="134"/>
      </rPr>
      <t>4</t>
    </r>
    <r>
      <rPr>
        <sz val="9"/>
        <rFont val="宋体"/>
        <charset val="134"/>
      </rPr>
      <t>分）</t>
    </r>
    <r>
      <rPr>
        <sz val="9"/>
        <rFont val="Times New Roman"/>
        <charset val="134"/>
      </rPr>
      <t xml:space="preserve">
3)“</t>
    </r>
    <r>
      <rPr>
        <sz val="9"/>
        <rFont val="宋体"/>
        <charset val="134"/>
      </rPr>
      <t>家的伦理向度：中西双重视野下的家哲学”，紫金港跨学科国际讲坛：第四届文学伦理学批评跨学科研究大学生领航论坛，国际会议宣读论文，</t>
    </r>
    <r>
      <rPr>
        <sz val="9"/>
        <rFont val="Times New Roman"/>
        <charset val="134"/>
      </rPr>
      <t>2023</t>
    </r>
    <r>
      <rPr>
        <sz val="9"/>
        <rFont val="宋体"/>
        <charset val="134"/>
      </rPr>
      <t>年</t>
    </r>
    <r>
      <rPr>
        <sz val="9"/>
        <rFont val="Times New Roman"/>
        <charset val="134"/>
      </rPr>
      <t>5</t>
    </r>
    <r>
      <rPr>
        <sz val="9"/>
        <rFont val="宋体"/>
        <charset val="134"/>
      </rPr>
      <t>月。（</t>
    </r>
    <r>
      <rPr>
        <sz val="9"/>
        <rFont val="Times New Roman"/>
        <charset val="134"/>
      </rPr>
      <t>4</t>
    </r>
    <r>
      <rPr>
        <sz val="9"/>
        <rFont val="宋体"/>
        <charset val="134"/>
      </rPr>
      <t>分）</t>
    </r>
  </si>
  <si>
    <r>
      <rPr>
        <sz val="11"/>
        <rFont val="Times New Roman"/>
        <charset val="134"/>
      </rPr>
      <t>1.</t>
    </r>
    <r>
      <rPr>
        <sz val="11"/>
        <rFont val="宋体"/>
        <charset val="134"/>
      </rPr>
      <t>讲座</t>
    </r>
    <r>
      <rPr>
        <sz val="11"/>
        <rFont val="Times New Roman"/>
        <charset val="134"/>
      </rPr>
      <t>10</t>
    </r>
    <r>
      <rPr>
        <sz val="11"/>
        <rFont val="宋体"/>
        <charset val="134"/>
      </rPr>
      <t>次，</t>
    </r>
    <r>
      <rPr>
        <sz val="11"/>
        <rFont val="Times New Roman"/>
        <charset val="134"/>
      </rPr>
      <t>5</t>
    </r>
    <r>
      <rPr>
        <sz val="11"/>
        <rFont val="宋体"/>
        <charset val="134"/>
      </rPr>
      <t>分</t>
    </r>
    <r>
      <rPr>
        <sz val="11"/>
        <rFont val="Times New Roman"/>
        <charset val="134"/>
      </rPr>
      <t xml:space="preserve">
2.</t>
    </r>
    <r>
      <rPr>
        <sz val="11"/>
        <rFont val="宋体"/>
        <charset val="134"/>
      </rPr>
      <t>助教一学年，</t>
    </r>
    <r>
      <rPr>
        <sz val="11"/>
        <rFont val="Times New Roman"/>
        <charset val="134"/>
      </rPr>
      <t>3</t>
    </r>
    <r>
      <rPr>
        <sz val="11"/>
        <rFont val="宋体"/>
        <charset val="134"/>
      </rPr>
      <t>分</t>
    </r>
    <r>
      <rPr>
        <sz val="11"/>
        <rFont val="Times New Roman"/>
        <charset val="134"/>
      </rPr>
      <t xml:space="preserve">
3.“</t>
    </r>
    <r>
      <rPr>
        <sz val="11"/>
        <rFont val="宋体"/>
        <charset val="134"/>
      </rPr>
      <t>求是园的春夏秋冬”校级征文活动入选，1.5分</t>
    </r>
    <r>
      <rPr>
        <sz val="11"/>
        <rFont val="Times New Roman"/>
        <charset val="134"/>
      </rPr>
      <t xml:space="preserve">
</t>
    </r>
  </si>
  <si>
    <t xml:space="preserve">1《&lt;宠儿&gt;中的男性气概与伦理身份》， 《文学伦理学批评跨学科研究：第二届文学伦理学批评大学生领航论坛会议论文集》 已见刊 2022年9月 独作 其余论文(4)
2《瓦解语言暴力：莫里森&lt;宠儿&gt;中的情动》 《新余学院学报》2023年第1期 已见刊 2023年2月 独作 本科学报(8)
3《伍尔夫&lt;一间自己的房间&gt;中的双重英国性》 《赤峰学院学报》2022年第12期 已见刊 2022年12月 独作 本科学报(8)
4《探究&lt;呼啸山庄&gt;中的情感》 《作家天地》2022年第27期 已见刊  独作 其余论文(4)                                                   5.文学伦理学批评论坛国际会议上宣读论文《莫里森&lt;宣叙&gt;中的底层伦理困境与伦理身份》(4)，                                            6.“文学伦理学批评20年:回顾与展望一第12届文学伦理学批评国际学术研讨会”国际会议论文宣读《罗迪·道伊尔&lt;童年往事&gt;中的物性伦理》(4) </t>
  </si>
  <si>
    <t>1.大学生领航论坛志愿者优秀组织者（0.5）；
2.大学生领航论坛优秀志愿者（0.5）；
3.保研夏令营志愿者（0.5）；
4.校运动会10X50男女混合接力（1）；
5.学术讲座8次（4）</t>
  </si>
  <si>
    <t>1. 2023.8.19“理查德·鲍尔斯《树语》中的主体间性”，独立作者，参加南京大学论坛并宣读论文+2
2. 2023.7.1“Diaspora Subjects in the Governance of Life Community in The Overstory”，独立作者，参加第九届族裔文学国际研讨会并宣读论文+4
3. 2023.5.28“Introspection in the Growth of Children: Ethical Education in Ian McEwan’s The Daydreamer”，独立作者，参加文学伦理学批评论坛并宣读论文+4
4. 2023.5论文“《树语》中的生命共同体”第二届外文学会研究生优秀论文奖二等奖（学术会议上限10分）</t>
  </si>
  <si>
    <t xml:space="preserve">
1.助管一学年+3
2.助教一学期+1.5
3.浙江大学研究生艺术团主席团成员考核优秀10
4.讲座卡17次+5
5. 参加第十届青年学术论坛(0.5)、               6. 参加全球治理论坛(0.5)、                    7. 参加参与党建+系列朋辈线上分享会、高校教师求职经验分享会(0.5)
8.校团委世界互联网大会志愿者+0.5
9.校团委浙江大学研究生支教团百鸟计划志愿者+0.5
</t>
  </si>
  <si>
    <t>1.弥尔顿《失乐园》中混沌与撒旦的关联，文本·方法·方向：新时代的诗歌研究国际研讨会，2022年11月 （4分）
2. Thanatos and Eros: A Freudian Perspective on Henry Miller's Tropic of Cancer, 新文科背景下当代外国文学研究与外国文学教学高端论坛，2022年11月（2分）
3. An interdisciplinary Approach to the "Sleeping Beauty" Theme, 第五届北京外国语大学英语语言文学研究生论坛（2023），2023年6月（2分）
4.“The Fascination of Chaos in Paradise Lost”, Caucasus Journal of Milton Studies, 独作, 2023年3月。（4分）
5. 全国大学生英语竞赛浙江区二等奖（省奖二等奖 加6分）；</t>
  </si>
  <si>
    <t>1. 亚运会综合测试赛志愿者，20230628-20230702 （0.5）；
2. 春夏学期助教1.5分</t>
  </si>
  <si>
    <t xml:space="preserve">1.中国人民大学外国语学院第十一届研究生学术论坛宣读论文（2分）；    
3.第八届英美文学国际研讨会宣读论文（4分）；                      4.第四届文学伦理学批评跨学科研究论坛的宣读论文（4分）； (学术会议上限10分）             
5.第七届普译奖全国大学生翻译比赛英译汉组（决赛阶段）二等奖（2分）
6.第五届普译奖全国大学生英语写作大赛（决赛）三等奖（1分）
</t>
  </si>
  <si>
    <t>1.职慧12.26 简历制作 （0.5分）；
2. 专四本科生课程助教一学期（1.5分）；
3. 浙江大学研究生招生处助管一学期（1.5分）
4. 第四届文学伦理学批评跨学科研究论坛优秀志愿者（0.5分）；
5. 2023年外国语学院优秀大学生夏令营志愿者（劳育加分0.5分）；
6. 学术讲座14次（5分）</t>
  </si>
  <si>
    <r>
      <rPr>
        <sz val="9"/>
        <rFont val="Times New Roman"/>
        <charset val="134"/>
      </rPr>
      <t>2023</t>
    </r>
    <r>
      <rPr>
        <sz val="9"/>
        <rFont val="宋体"/>
        <charset val="134"/>
      </rPr>
      <t>年</t>
    </r>
    <r>
      <rPr>
        <sz val="9"/>
        <rFont val="Times New Roman"/>
        <charset val="134"/>
      </rPr>
      <t>5</t>
    </r>
    <r>
      <rPr>
        <sz val="9"/>
        <rFont val="宋体"/>
        <charset val="134"/>
      </rPr>
      <t>月</t>
    </r>
    <r>
      <rPr>
        <sz val="9"/>
        <rFont val="Times New Roman"/>
        <charset val="134"/>
      </rPr>
      <t>28</t>
    </r>
    <r>
      <rPr>
        <sz val="9"/>
        <rFont val="宋体"/>
        <charset val="134"/>
      </rPr>
      <t>日</t>
    </r>
    <r>
      <rPr>
        <sz val="9"/>
        <rFont val="Times New Roman"/>
        <charset val="134"/>
      </rPr>
      <t>“</t>
    </r>
    <r>
      <rPr>
        <sz val="9"/>
        <rFont val="宋体"/>
        <charset val="134"/>
      </rPr>
      <t>紫金港跨学科国际讲坛：第四届文学伦理学批评跨学科研究大学生领航论坛宣读：</t>
    </r>
    <r>
      <rPr>
        <sz val="9"/>
        <rFont val="Times New Roman"/>
        <charset val="134"/>
      </rPr>
      <t>”</t>
    </r>
    <r>
      <rPr>
        <sz val="9"/>
        <rFont val="宋体"/>
        <charset val="134"/>
      </rPr>
      <t>论狄更斯《远大前程》中的身体清洁和道德</t>
    </r>
    <r>
      <rPr>
        <sz val="9"/>
        <rFont val="Times New Roman"/>
        <charset val="134"/>
      </rPr>
      <t>4</t>
    </r>
    <r>
      <rPr>
        <sz val="9"/>
        <rFont val="宋体"/>
        <charset val="134"/>
      </rPr>
      <t>分</t>
    </r>
  </si>
  <si>
    <t>1.春夏助教1.5分，
2.班长考核优秀8分，
3.外院校歌歌唱比赛二等奖3分
4.学术讲座卡3次 1.5分</t>
  </si>
  <si>
    <t>论文名称：汉斯贝瑞《阳光下的葡萄干》中的非洲形象与文化认同；《东莞理工学院学报》 作者排序：第一作者+8</t>
  </si>
  <si>
    <t>1.大学英语助教一年（2022年秋冬+2023年春夏），3分；
2.浙江大学外国语学院“凌云”计划2023暑期社会实践（赴中国国际发展知识中心实习），1分；
3.2022年世界互联网大会乌镇峰会志愿者，0.5分</t>
  </si>
  <si>
    <r>
      <rPr>
        <sz val="9"/>
        <rFont val="宋体"/>
        <charset val="134"/>
      </rPr>
      <t>1. 第二届“话语分析中山论坛会议”，国内会议论文宣读，</t>
    </r>
    <r>
      <rPr>
        <sz val="9"/>
        <rFont val="Times New Roman"/>
        <charset val="134"/>
      </rPr>
      <t>A Tale of Two Riversides:The Multivocal Space of Gongchen Bridge</t>
    </r>
    <r>
      <rPr>
        <sz val="9"/>
        <rFont val="SimSun"/>
        <charset val="134"/>
      </rPr>
      <t>，</t>
    </r>
    <r>
      <rPr>
        <sz val="9"/>
        <rFont val="Times New Roman"/>
        <charset val="134"/>
      </rPr>
      <t xml:space="preserve"> 2022</t>
    </r>
    <r>
      <rPr>
        <sz val="9"/>
        <rFont val="SimSun"/>
        <charset val="134"/>
      </rPr>
      <t>年</t>
    </r>
    <r>
      <rPr>
        <sz val="9"/>
        <rFont val="Times New Roman"/>
        <charset val="134"/>
      </rPr>
      <t>4</t>
    </r>
    <r>
      <rPr>
        <sz val="9"/>
        <rFont val="SimSun"/>
        <charset val="134"/>
      </rPr>
      <t>月 （</t>
    </r>
    <r>
      <rPr>
        <sz val="9"/>
        <rFont val="Times New Roman"/>
        <charset val="134"/>
      </rPr>
      <t>2</t>
    </r>
    <r>
      <rPr>
        <sz val="9"/>
        <rFont val="SimSun"/>
        <charset val="134"/>
      </rPr>
      <t>分）</t>
    </r>
    <r>
      <rPr>
        <sz val="9"/>
        <rFont val="宋体"/>
        <charset val="134"/>
      </rPr>
      <t xml:space="preserve">
2.第九届族裔文学国际研讨会，国际会议论文宣读，《“喜福会”中的镜子意象与华裔女性的主体生成》（4分）</t>
    </r>
  </si>
  <si>
    <t>1. 玛格丽特·阿特伍德《别名格雷斯》中的生命写作，第十五届北京大学外国语言文学研究生论坛，国内学术会议，第一作者，2023年5月，加 2分
2.从“交流失败”到“撒播式对话”
——贝克特《终局》中的交流焦虑，中国外国文学学会英国文学研究会第十四届年会暨学术研讨会，国内学术会议，第一作者，2023年5月，加2分</t>
  </si>
  <si>
    <t>1. 党支部纪检委员良好 6
2. 学术讲座0.5*3=1.5</t>
  </si>
  <si>
    <t>1.院研究生会干事良好，4分
2.参加学术讲座10次，5分
3.大英助教一学期，1.5分 
4. 助管一学年，3分
5.世界互联网大会乌镇峰会志愿者，0.5分
6.青年教师分享会活动，0.5分</t>
  </si>
  <si>
    <t>乔叟《坎特伯雷故事集》婚姻故事中的性别与金钱，
“文本·方法·方向：新时代的诗歌研究国际研讨会”，国内学术会议，第一作者，2022年11月；加2分</t>
  </si>
  <si>
    <t>一学年助管3分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</si>
</sst>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color theme="1"/>
      <name val="等线"/>
      <charset val="134"/>
      <scheme val="minor"/>
    </font>
    <font>
      <sz val="12"/>
      <color theme="1"/>
      <name val="宋体"/>
      <charset val="134"/>
    </font>
    <font>
      <b/>
      <sz val="22"/>
      <name val="宋体"/>
      <charset val="134"/>
    </font>
    <font>
      <b/>
      <sz val="16"/>
      <name val="宋体"/>
      <charset val="134"/>
    </font>
    <font>
      <sz val="11"/>
      <name val="宋体"/>
      <charset val="134"/>
    </font>
    <font>
      <b/>
      <sz val="11"/>
      <name val="宋体"/>
      <charset val="134"/>
    </font>
    <font>
      <sz val="10"/>
      <name val="宋体"/>
      <charset val="134"/>
    </font>
    <font>
      <b/>
      <sz val="10"/>
      <name val="宋体"/>
      <charset val="134"/>
    </font>
    <font>
      <sz val="9"/>
      <name val="Times New Roman"/>
      <charset val="134"/>
    </font>
    <font>
      <sz val="9"/>
      <name val="宋体"/>
      <charset val="134"/>
    </font>
    <font>
      <i/>
      <sz val="9"/>
      <name val="宋体"/>
      <charset val="134"/>
    </font>
    <font>
      <sz val="11"/>
      <name val="Times New Roman"/>
      <charset val="134"/>
    </font>
    <font>
      <sz val="11"/>
      <color rgb="FF000000"/>
      <name val="宋体"/>
      <charset val="134"/>
    </font>
    <font>
      <b/>
      <sz val="10"/>
      <color theme="1"/>
      <name val="宋体"/>
      <charset val="134"/>
    </font>
    <font>
      <sz val="12"/>
      <color rgb="FF000000"/>
      <name val="等线"/>
      <charset val="134"/>
    </font>
    <font>
      <sz val="11"/>
      <color theme="1"/>
      <name val="等线"/>
      <charset val="134"/>
      <scheme val="minor"/>
    </font>
    <font>
      <b/>
      <sz val="26"/>
      <name val="宋体"/>
      <charset val="134"/>
    </font>
    <font>
      <sz val="9"/>
      <name val="SimSun"/>
      <charset val="134"/>
    </font>
    <font>
      <b/>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等线"/>
      <charset val="0"/>
      <scheme val="minor"/>
    </font>
    <font>
      <b/>
      <sz val="9"/>
      <color rgb="FF000000"/>
      <name val="宋体"/>
      <charset val="134"/>
    </font>
    <font>
      <sz val="9"/>
      <color rgb="FF00000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3"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4" borderId="13" applyNumberFormat="0" applyAlignment="0" applyProtection="0">
      <alignment vertical="center"/>
    </xf>
    <xf numFmtId="0" fontId="28" fillId="5" borderId="14" applyNumberFormat="0" applyAlignment="0" applyProtection="0">
      <alignment vertical="center"/>
    </xf>
    <xf numFmtId="0" fontId="29" fillId="5" borderId="13" applyNumberFormat="0" applyAlignment="0" applyProtection="0">
      <alignment vertical="center"/>
    </xf>
    <xf numFmtId="0" fontId="30" fillId="6" borderId="15" applyNumberFormat="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68">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1" fillId="0" borderId="0" xfId="0" applyFont="1" applyFill="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0" fontId="4" fillId="0" borderId="5" xfId="0" applyFont="1" applyBorder="1" applyAlignment="1">
      <alignment horizontal="center" vertical="center"/>
    </xf>
    <xf numFmtId="0" fontId="8" fillId="0" borderId="5" xfId="0" applyFont="1" applyBorder="1" applyAlignment="1">
      <alignment horizontal="left" vertical="center" wrapText="1"/>
    </xf>
    <xf numFmtId="0" fontId="4" fillId="2" borderId="5" xfId="0" applyFont="1" applyFill="1" applyBorder="1" applyAlignment="1">
      <alignment horizontal="center" vertical="center"/>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0" fontId="9" fillId="0" borderId="0" xfId="0" applyFont="1" applyBorder="1" applyAlignment="1">
      <alignment horizontal="left" vertical="center" wrapText="1"/>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5" xfId="0" applyFont="1" applyFill="1" applyBorder="1" applyAlignment="1">
      <alignment horizontal="left" vertical="center"/>
    </xf>
    <xf numFmtId="0" fontId="4" fillId="0" borderId="5" xfId="0" applyFont="1" applyFill="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0" xfId="0" applyFont="1">
      <alignment vertical="center"/>
    </xf>
    <xf numFmtId="0" fontId="15" fillId="0" borderId="0" xfId="0" applyFont="1" applyFill="1" applyAlignment="1">
      <alignment vertical="center"/>
    </xf>
    <xf numFmtId="0" fontId="16"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17" fillId="0" borderId="1"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2"/>
  <sheetViews>
    <sheetView zoomScale="70" zoomScaleNormal="70" workbookViewId="0">
      <selection activeCell="C3" sqref="C$1:C$1048576"/>
    </sheetView>
  </sheetViews>
  <sheetFormatPr defaultColWidth="11" defaultRowHeight="15.5"/>
  <cols>
    <col min="4" max="4" width="14.7538461538462" customWidth="1"/>
    <col min="5" max="5" width="18.1230769230769" customWidth="1"/>
    <col min="6" max="6" width="7.25384615384615" customWidth="1"/>
    <col min="12" max="12" width="3.12307692307692" customWidth="1"/>
    <col min="13" max="13" width="6.62307692307692" customWidth="1"/>
    <col min="15" max="15" width="10.5" customWidth="1"/>
    <col min="16" max="16" width="10.2538461538462" customWidth="1"/>
    <col min="17" max="17" width="11.5" style="3" customWidth="1"/>
  </cols>
  <sheetData>
    <row r="1" ht="42" customHeight="1" spans="1:17">
      <c r="A1" s="53" t="s">
        <v>0</v>
      </c>
      <c r="B1" s="53"/>
      <c r="C1" s="53"/>
      <c r="D1" s="53"/>
      <c r="E1" s="53"/>
      <c r="F1" s="53"/>
      <c r="G1" s="53"/>
      <c r="H1" s="53"/>
      <c r="I1" s="53"/>
      <c r="J1" s="53"/>
      <c r="K1" s="53"/>
      <c r="L1" s="53"/>
      <c r="M1" s="53"/>
      <c r="N1" s="53"/>
      <c r="O1" s="53"/>
      <c r="P1" s="53"/>
      <c r="Q1" s="53"/>
    </row>
    <row r="2" ht="27.95" customHeight="1" spans="1:17">
      <c r="A2" s="5" t="s">
        <v>1</v>
      </c>
      <c r="B2" s="5"/>
      <c r="C2" s="5"/>
      <c r="D2" s="5"/>
      <c r="E2" s="5"/>
      <c r="F2" s="5"/>
      <c r="G2" s="5"/>
      <c r="H2" s="5"/>
      <c r="I2" s="5"/>
      <c r="J2" s="5"/>
      <c r="K2" s="5"/>
      <c r="L2" s="5"/>
      <c r="M2" s="5"/>
      <c r="N2" s="5"/>
      <c r="O2" s="5"/>
      <c r="P2" s="5"/>
      <c r="Q2" s="65"/>
    </row>
    <row r="3" ht="78.75" customHeight="1" spans="1:17">
      <c r="A3" s="54"/>
      <c r="B3" s="54"/>
      <c r="C3" s="55" t="s">
        <v>2</v>
      </c>
      <c r="D3" s="55" t="s">
        <v>3</v>
      </c>
      <c r="E3" s="56"/>
      <c r="F3" s="56"/>
      <c r="G3" s="56"/>
      <c r="H3" s="56"/>
      <c r="I3" s="55" t="s">
        <v>4</v>
      </c>
      <c r="J3" s="55"/>
      <c r="K3" s="55"/>
      <c r="L3" s="55"/>
      <c r="M3" s="56"/>
      <c r="N3" s="56"/>
      <c r="O3" s="56" t="s">
        <v>5</v>
      </c>
      <c r="P3" s="56" t="s">
        <v>6</v>
      </c>
      <c r="Q3" s="66"/>
    </row>
    <row r="4" ht="137.25" customHeight="1" spans="1:17">
      <c r="A4" s="54" t="s">
        <v>7</v>
      </c>
      <c r="B4" s="54" t="s">
        <v>8</v>
      </c>
      <c r="C4" s="54" t="s">
        <v>9</v>
      </c>
      <c r="D4" s="55" t="s">
        <v>10</v>
      </c>
      <c r="E4" s="57" t="s">
        <v>11</v>
      </c>
      <c r="F4" s="58" t="s">
        <v>12</v>
      </c>
      <c r="G4" s="55" t="s">
        <v>13</v>
      </c>
      <c r="H4" s="55" t="s">
        <v>14</v>
      </c>
      <c r="I4" s="63" t="s">
        <v>15</v>
      </c>
      <c r="J4" s="63"/>
      <c r="K4" s="63"/>
      <c r="L4" s="63"/>
      <c r="M4" s="56" t="s">
        <v>5</v>
      </c>
      <c r="N4" s="55" t="s">
        <v>16</v>
      </c>
      <c r="O4" s="64" t="s">
        <v>17</v>
      </c>
      <c r="P4" s="55" t="s">
        <v>18</v>
      </c>
      <c r="Q4" s="67" t="s">
        <v>19</v>
      </c>
    </row>
    <row r="5" ht="248.25" customHeight="1" spans="1:17">
      <c r="A5" s="54">
        <v>1</v>
      </c>
      <c r="B5" s="59">
        <v>22246016</v>
      </c>
      <c r="C5" s="54" t="s">
        <v>20</v>
      </c>
      <c r="D5" s="54">
        <v>90.769</v>
      </c>
      <c r="E5" s="60" t="s">
        <v>21</v>
      </c>
      <c r="F5" s="54">
        <v>10</v>
      </c>
      <c r="G5" s="54">
        <f>D5+F5</f>
        <v>100.769</v>
      </c>
      <c r="H5" s="61">
        <f t="shared" ref="H5:H20" si="0">RANK(G5,$G$5:$G$20,0)</f>
        <v>2</v>
      </c>
      <c r="I5" s="60" t="s">
        <v>22</v>
      </c>
      <c r="J5" s="60"/>
      <c r="K5" s="60"/>
      <c r="L5" s="60"/>
      <c r="M5" s="54">
        <v>32</v>
      </c>
      <c r="N5" s="61">
        <v>2</v>
      </c>
      <c r="O5" s="54">
        <f t="shared" ref="O5:O20" si="1">G5*0.7+M5*0.3</f>
        <v>80.1383</v>
      </c>
      <c r="P5" s="61">
        <v>1</v>
      </c>
      <c r="Q5" s="66" t="s">
        <v>23</v>
      </c>
    </row>
    <row r="6" ht="273" customHeight="1" spans="1:17">
      <c r="A6" s="54">
        <v>2</v>
      </c>
      <c r="B6" s="54">
        <v>22246009</v>
      </c>
      <c r="C6" s="54" t="s">
        <v>20</v>
      </c>
      <c r="D6" s="54">
        <v>91.769</v>
      </c>
      <c r="E6" s="57" t="s">
        <v>24</v>
      </c>
      <c r="F6" s="54">
        <v>10</v>
      </c>
      <c r="G6" s="54">
        <f>D6+F6</f>
        <v>101.769</v>
      </c>
      <c r="H6" s="61">
        <f t="shared" si="0"/>
        <v>1</v>
      </c>
      <c r="I6" s="57" t="s">
        <v>25</v>
      </c>
      <c r="J6" s="57"/>
      <c r="K6" s="57"/>
      <c r="L6" s="57"/>
      <c r="M6" s="54">
        <v>23</v>
      </c>
      <c r="N6" s="61">
        <v>6</v>
      </c>
      <c r="O6" s="54">
        <f t="shared" si="1"/>
        <v>78.1383</v>
      </c>
      <c r="P6" s="61">
        <v>2</v>
      </c>
      <c r="Q6" s="66" t="s">
        <v>23</v>
      </c>
    </row>
    <row r="7" ht="264" customHeight="1" spans="1:17">
      <c r="A7" s="54">
        <v>3</v>
      </c>
      <c r="B7" s="54">
        <v>22246014</v>
      </c>
      <c r="C7" s="54" t="s">
        <v>20</v>
      </c>
      <c r="D7" s="54">
        <v>89.462</v>
      </c>
      <c r="E7" s="57" t="s">
        <v>26</v>
      </c>
      <c r="F7" s="54">
        <v>8</v>
      </c>
      <c r="G7" s="54">
        <f>D7+F7</f>
        <v>97.462</v>
      </c>
      <c r="H7" s="61">
        <f t="shared" si="0"/>
        <v>3</v>
      </c>
      <c r="I7" s="57" t="s">
        <v>27</v>
      </c>
      <c r="J7" s="57"/>
      <c r="K7" s="57"/>
      <c r="L7" s="57"/>
      <c r="M7" s="54">
        <v>25.5</v>
      </c>
      <c r="N7" s="61">
        <v>5</v>
      </c>
      <c r="O7" s="54">
        <f t="shared" si="1"/>
        <v>75.8734</v>
      </c>
      <c r="P7" s="61">
        <v>3</v>
      </c>
      <c r="Q7" s="66" t="s">
        <v>23</v>
      </c>
    </row>
    <row r="8" ht="147.75" customHeight="1" spans="1:17">
      <c r="A8" s="54">
        <v>4</v>
      </c>
      <c r="B8" s="54">
        <v>22246010</v>
      </c>
      <c r="C8" s="54" t="s">
        <v>20</v>
      </c>
      <c r="D8" s="54">
        <v>86.85</v>
      </c>
      <c r="E8" s="57" t="s">
        <v>28</v>
      </c>
      <c r="F8" s="54">
        <v>7</v>
      </c>
      <c r="G8" s="54">
        <f>D8+F8</f>
        <v>93.85</v>
      </c>
      <c r="H8" s="61">
        <f t="shared" si="0"/>
        <v>5</v>
      </c>
      <c r="I8" s="57" t="s">
        <v>29</v>
      </c>
      <c r="J8" s="57"/>
      <c r="K8" s="57"/>
      <c r="L8" s="57"/>
      <c r="M8" s="54">
        <v>33</v>
      </c>
      <c r="N8" s="61">
        <v>1</v>
      </c>
      <c r="O8" s="54">
        <f t="shared" si="1"/>
        <v>75.595</v>
      </c>
      <c r="P8" s="61">
        <v>4</v>
      </c>
      <c r="Q8" s="66" t="s">
        <v>23</v>
      </c>
    </row>
    <row r="9" ht="153" customHeight="1" spans="1:17">
      <c r="A9" s="54">
        <v>5</v>
      </c>
      <c r="B9" s="54">
        <v>22246012</v>
      </c>
      <c r="C9" s="54" t="s">
        <v>20</v>
      </c>
      <c r="D9" s="54">
        <v>87.923</v>
      </c>
      <c r="E9" s="62" t="s">
        <v>30</v>
      </c>
      <c r="F9" s="54">
        <v>4</v>
      </c>
      <c r="G9" s="54">
        <v>91.923</v>
      </c>
      <c r="H9" s="54">
        <f t="shared" si="0"/>
        <v>10</v>
      </c>
      <c r="I9" s="57" t="s">
        <v>31</v>
      </c>
      <c r="J9" s="57"/>
      <c r="K9" s="57"/>
      <c r="L9" s="57"/>
      <c r="M9" s="54">
        <v>31</v>
      </c>
      <c r="N9" s="61">
        <v>3</v>
      </c>
      <c r="O9" s="54">
        <f t="shared" si="1"/>
        <v>73.6461</v>
      </c>
      <c r="P9" s="61">
        <v>5</v>
      </c>
      <c r="Q9" s="66" t="s">
        <v>32</v>
      </c>
    </row>
    <row r="10" ht="185.25" customHeight="1" spans="1:17">
      <c r="A10" s="54">
        <v>6</v>
      </c>
      <c r="B10" s="54">
        <v>22246004</v>
      </c>
      <c r="C10" s="54" t="s">
        <v>20</v>
      </c>
      <c r="D10" s="54">
        <v>85.462</v>
      </c>
      <c r="E10" s="57" t="s">
        <v>33</v>
      </c>
      <c r="F10" s="54">
        <v>6</v>
      </c>
      <c r="G10" s="54">
        <f>D10+F10</f>
        <v>91.462</v>
      </c>
      <c r="H10" s="54">
        <f t="shared" si="0"/>
        <v>12</v>
      </c>
      <c r="I10" s="57" t="s">
        <v>34</v>
      </c>
      <c r="J10" s="57"/>
      <c r="K10" s="57"/>
      <c r="L10" s="57"/>
      <c r="M10" s="54">
        <v>30.5</v>
      </c>
      <c r="N10" s="61">
        <v>4</v>
      </c>
      <c r="O10" s="54">
        <f t="shared" si="1"/>
        <v>73.1734</v>
      </c>
      <c r="P10" s="61">
        <v>6</v>
      </c>
      <c r="Q10" s="66" t="s">
        <v>32</v>
      </c>
    </row>
    <row r="11" ht="173.25" customHeight="1" spans="1:17">
      <c r="A11" s="54">
        <v>7</v>
      </c>
      <c r="B11" s="54">
        <v>22246001</v>
      </c>
      <c r="C11" s="54" t="s">
        <v>20</v>
      </c>
      <c r="D11" s="54">
        <v>88.08</v>
      </c>
      <c r="E11" s="57" t="s">
        <v>35</v>
      </c>
      <c r="F11" s="54">
        <v>6</v>
      </c>
      <c r="G11" s="54">
        <f>D11+F11</f>
        <v>94.08</v>
      </c>
      <c r="H11" s="61">
        <f t="shared" si="0"/>
        <v>4</v>
      </c>
      <c r="I11" s="57" t="s">
        <v>36</v>
      </c>
      <c r="J11" s="57"/>
      <c r="K11" s="57"/>
      <c r="L11" s="57"/>
      <c r="M11" s="54">
        <v>21</v>
      </c>
      <c r="N11" s="54">
        <v>7</v>
      </c>
      <c r="O11" s="54">
        <f t="shared" si="1"/>
        <v>72.156</v>
      </c>
      <c r="P11" s="54">
        <v>7</v>
      </c>
      <c r="Q11" s="66"/>
    </row>
    <row r="12" ht="112.5" customHeight="1" spans="1:17">
      <c r="A12" s="54">
        <v>8</v>
      </c>
      <c r="B12" s="54">
        <v>22246008</v>
      </c>
      <c r="C12" s="54" t="s">
        <v>20</v>
      </c>
      <c r="D12" s="54">
        <v>88.31</v>
      </c>
      <c r="E12" s="57" t="s">
        <v>37</v>
      </c>
      <c r="F12" s="54">
        <v>4</v>
      </c>
      <c r="G12" s="54">
        <f>D12+F12</f>
        <v>92.31</v>
      </c>
      <c r="H12" s="54">
        <f t="shared" si="0"/>
        <v>8</v>
      </c>
      <c r="I12" s="57" t="s">
        <v>38</v>
      </c>
      <c r="J12" s="57"/>
      <c r="K12" s="57"/>
      <c r="L12" s="57"/>
      <c r="M12" s="54">
        <v>21</v>
      </c>
      <c r="N12" s="54">
        <v>7</v>
      </c>
      <c r="O12" s="54">
        <f t="shared" si="1"/>
        <v>70.917</v>
      </c>
      <c r="P12" s="54">
        <v>8</v>
      </c>
      <c r="Q12" s="66"/>
    </row>
    <row r="13" ht="148.5" customHeight="1" spans="1:17">
      <c r="A13" s="54">
        <v>9</v>
      </c>
      <c r="B13" s="54">
        <v>22246011</v>
      </c>
      <c r="C13" s="54" t="s">
        <v>20</v>
      </c>
      <c r="D13" s="54">
        <v>88.3846</v>
      </c>
      <c r="E13" s="57" t="s">
        <v>39</v>
      </c>
      <c r="F13" s="54">
        <v>4</v>
      </c>
      <c r="G13" s="54">
        <v>92.3846</v>
      </c>
      <c r="H13" s="54">
        <f t="shared" si="0"/>
        <v>7</v>
      </c>
      <c r="I13" s="57" t="s">
        <v>40</v>
      </c>
      <c r="J13" s="57"/>
      <c r="K13" s="57"/>
      <c r="L13" s="57"/>
      <c r="M13" s="54">
        <v>20.5</v>
      </c>
      <c r="N13" s="54">
        <v>9</v>
      </c>
      <c r="O13" s="54">
        <f t="shared" si="1"/>
        <v>70.81922</v>
      </c>
      <c r="P13" s="54">
        <v>9</v>
      </c>
      <c r="Q13" s="66"/>
    </row>
    <row r="14" ht="270.75" customHeight="1" spans="1:17">
      <c r="A14" s="54">
        <v>10</v>
      </c>
      <c r="B14" s="54">
        <v>22246007</v>
      </c>
      <c r="C14" s="54" t="s">
        <v>20</v>
      </c>
      <c r="D14" s="54">
        <v>83.692</v>
      </c>
      <c r="E14" s="57" t="s">
        <v>41</v>
      </c>
      <c r="F14" s="54" t="s">
        <v>42</v>
      </c>
      <c r="G14" s="54">
        <v>93.692</v>
      </c>
      <c r="H14" s="61">
        <f t="shared" si="0"/>
        <v>6</v>
      </c>
      <c r="I14" s="57" t="s">
        <v>43</v>
      </c>
      <c r="J14" s="57"/>
      <c r="K14" s="57"/>
      <c r="L14" s="57"/>
      <c r="M14" s="54">
        <v>12</v>
      </c>
      <c r="N14" s="54">
        <v>13</v>
      </c>
      <c r="O14" s="54">
        <f t="shared" si="1"/>
        <v>69.1844</v>
      </c>
      <c r="P14" s="54">
        <v>10</v>
      </c>
      <c r="Q14" s="66"/>
    </row>
    <row r="15" ht="156" customHeight="1" spans="1:17">
      <c r="A15" s="54">
        <v>11</v>
      </c>
      <c r="B15" s="54">
        <v>22246013</v>
      </c>
      <c r="C15" s="54" t="s">
        <v>20</v>
      </c>
      <c r="D15" s="54">
        <v>86</v>
      </c>
      <c r="E15" s="57" t="s">
        <v>44</v>
      </c>
      <c r="F15" s="54">
        <v>6</v>
      </c>
      <c r="G15" s="54">
        <v>92</v>
      </c>
      <c r="H15" s="54">
        <f t="shared" si="0"/>
        <v>9</v>
      </c>
      <c r="I15" s="57" t="s">
        <v>45</v>
      </c>
      <c r="J15" s="57"/>
      <c r="K15" s="57"/>
      <c r="L15" s="57"/>
      <c r="M15" s="54">
        <v>15</v>
      </c>
      <c r="N15" s="54">
        <v>12</v>
      </c>
      <c r="O15" s="54">
        <f t="shared" si="1"/>
        <v>68.9</v>
      </c>
      <c r="P15" s="54">
        <v>11</v>
      </c>
      <c r="Q15" s="66"/>
    </row>
    <row r="16" ht="75" customHeight="1" spans="1:17">
      <c r="A16" s="54">
        <v>12</v>
      </c>
      <c r="B16" s="54">
        <v>22246002</v>
      </c>
      <c r="C16" s="54" t="s">
        <v>20</v>
      </c>
      <c r="D16" s="54">
        <f>(88*2+79*1+90*2+85*2+80*2+89*2)/11</f>
        <v>85.7272727272727</v>
      </c>
      <c r="E16" s="57" t="s">
        <v>46</v>
      </c>
      <c r="F16" s="54">
        <v>5</v>
      </c>
      <c r="G16" s="54">
        <v>90.727</v>
      </c>
      <c r="H16" s="54">
        <f t="shared" si="0"/>
        <v>13</v>
      </c>
      <c r="I16" s="57" t="s">
        <v>47</v>
      </c>
      <c r="J16" s="57"/>
      <c r="K16" s="57"/>
      <c r="L16" s="57"/>
      <c r="M16" s="54">
        <v>16.5</v>
      </c>
      <c r="N16" s="54">
        <v>10</v>
      </c>
      <c r="O16" s="54">
        <f t="shared" si="1"/>
        <v>68.4589</v>
      </c>
      <c r="P16" s="54">
        <v>12</v>
      </c>
      <c r="Q16" s="66"/>
    </row>
    <row r="17" ht="135.75" customHeight="1" spans="1:17">
      <c r="A17" s="54">
        <v>13</v>
      </c>
      <c r="B17" s="54">
        <v>22246005</v>
      </c>
      <c r="C17" s="54" t="s">
        <v>20</v>
      </c>
      <c r="D17" s="54">
        <v>83.692307692307</v>
      </c>
      <c r="E17" s="57" t="s">
        <v>48</v>
      </c>
      <c r="F17" s="54">
        <v>4</v>
      </c>
      <c r="G17" s="54">
        <v>87.7</v>
      </c>
      <c r="H17" s="54">
        <f t="shared" si="0"/>
        <v>15</v>
      </c>
      <c r="I17" s="57" t="s">
        <v>49</v>
      </c>
      <c r="J17" s="57"/>
      <c r="K17" s="57"/>
      <c r="L17" s="57"/>
      <c r="M17" s="54">
        <v>19</v>
      </c>
      <c r="N17" s="54">
        <v>11</v>
      </c>
      <c r="O17" s="54">
        <f t="shared" si="1"/>
        <v>67.09</v>
      </c>
      <c r="P17" s="54">
        <v>13</v>
      </c>
      <c r="Q17" s="66"/>
    </row>
    <row r="18" ht="75" customHeight="1" spans="1:17">
      <c r="A18" s="54">
        <v>14</v>
      </c>
      <c r="B18" s="54">
        <v>22246015</v>
      </c>
      <c r="C18" s="54" t="s">
        <v>20</v>
      </c>
      <c r="D18" s="54">
        <v>87.6923076923076</v>
      </c>
      <c r="E18" s="57" t="s">
        <v>50</v>
      </c>
      <c r="F18" s="54">
        <v>4</v>
      </c>
      <c r="G18" s="54">
        <v>91.6923076923076</v>
      </c>
      <c r="H18" s="54">
        <f t="shared" si="0"/>
        <v>11</v>
      </c>
      <c r="I18" s="57" t="s">
        <v>51</v>
      </c>
      <c r="J18" s="57"/>
      <c r="K18" s="57"/>
      <c r="L18" s="57"/>
      <c r="M18" s="54">
        <v>9.5</v>
      </c>
      <c r="N18" s="54">
        <v>14</v>
      </c>
      <c r="O18" s="54">
        <f t="shared" si="1"/>
        <v>67.0346153846153</v>
      </c>
      <c r="P18" s="54">
        <v>14</v>
      </c>
      <c r="Q18" s="66"/>
    </row>
    <row r="19" ht="105" customHeight="1" spans="1:17">
      <c r="A19" s="54">
        <v>15</v>
      </c>
      <c r="B19" s="54">
        <v>22246006</v>
      </c>
      <c r="C19" s="54" t="s">
        <v>20</v>
      </c>
      <c r="D19" s="54">
        <v>86.38</v>
      </c>
      <c r="E19" s="57" t="s">
        <v>52</v>
      </c>
      <c r="F19" s="54">
        <v>4</v>
      </c>
      <c r="G19" s="54">
        <f>D19+F19</f>
        <v>90.38</v>
      </c>
      <c r="H19" s="54">
        <f t="shared" si="0"/>
        <v>14</v>
      </c>
      <c r="I19" s="57" t="s">
        <v>53</v>
      </c>
      <c r="J19" s="57"/>
      <c r="K19" s="57"/>
      <c r="L19" s="57"/>
      <c r="M19" s="54">
        <v>6</v>
      </c>
      <c r="N19" s="54">
        <v>14</v>
      </c>
      <c r="O19" s="54">
        <f t="shared" si="1"/>
        <v>65.066</v>
      </c>
      <c r="P19" s="54">
        <v>15</v>
      </c>
      <c r="Q19" s="66"/>
    </row>
    <row r="20" ht="60" customHeight="1" spans="1:17">
      <c r="A20" s="54">
        <v>16</v>
      </c>
      <c r="B20" s="54">
        <v>22246003</v>
      </c>
      <c r="C20" s="54" t="s">
        <v>20</v>
      </c>
      <c r="D20" s="54">
        <v>87.692</v>
      </c>
      <c r="E20" s="54"/>
      <c r="F20" s="54"/>
      <c r="G20" s="54">
        <v>87.692</v>
      </c>
      <c r="H20" s="54">
        <f t="shared" si="0"/>
        <v>16</v>
      </c>
      <c r="I20" s="57" t="s">
        <v>54</v>
      </c>
      <c r="J20" s="57"/>
      <c r="K20" s="57"/>
      <c r="L20" s="57"/>
      <c r="M20" s="54">
        <v>2.5</v>
      </c>
      <c r="N20" s="54">
        <v>16</v>
      </c>
      <c r="O20" s="54">
        <f t="shared" si="1"/>
        <v>62.1344</v>
      </c>
      <c r="P20" s="54">
        <v>16</v>
      </c>
      <c r="Q20" s="66"/>
    </row>
    <row r="21" spans="17:17">
      <c r="Q21" s="51"/>
    </row>
    <row r="22" spans="17:17">
      <c r="Q22" s="51"/>
    </row>
    <row r="23" spans="17:17">
      <c r="Q23" s="51"/>
    </row>
    <row r="24" spans="17:17">
      <c r="Q24" s="51"/>
    </row>
    <row r="25" spans="17:17">
      <c r="Q25" s="51"/>
    </row>
    <row r="26" spans="17:17">
      <c r="Q26" s="51"/>
    </row>
    <row r="27" spans="17:17">
      <c r="Q27" s="51"/>
    </row>
    <row r="28" spans="17:17">
      <c r="Q28" s="51"/>
    </row>
    <row r="29" spans="17:17">
      <c r="Q29" s="51"/>
    </row>
    <row r="30" spans="17:17">
      <c r="Q30" s="51"/>
    </row>
    <row r="31" spans="17:17">
      <c r="Q31" s="51"/>
    </row>
    <row r="32" spans="17:17">
      <c r="Q32" s="51"/>
    </row>
    <row r="33" spans="17:17">
      <c r="Q33" s="51"/>
    </row>
    <row r="34" spans="17:17">
      <c r="Q34" s="51"/>
    </row>
    <row r="35" spans="17:17">
      <c r="Q35" s="51"/>
    </row>
    <row r="36" spans="17:17">
      <c r="Q36" s="51"/>
    </row>
    <row r="37" spans="17:17">
      <c r="Q37" s="51"/>
    </row>
    <row r="38" spans="17:17">
      <c r="Q38" s="51"/>
    </row>
    <row r="39" spans="17:17">
      <c r="Q39" s="51"/>
    </row>
    <row r="40" spans="17:17">
      <c r="Q40" s="52"/>
    </row>
    <row r="41" spans="17:17">
      <c r="Q41" s="52"/>
    </row>
    <row r="42" spans="17:17">
      <c r="Q42" s="52"/>
    </row>
    <row r="43" spans="17:17">
      <c r="Q43" s="52"/>
    </row>
    <row r="44" spans="17:17">
      <c r="Q44" s="52"/>
    </row>
    <row r="45" spans="17:17">
      <c r="Q45" s="52"/>
    </row>
    <row r="46" spans="17:17">
      <c r="Q46" s="52"/>
    </row>
    <row r="47" spans="17:17">
      <c r="Q47" s="52"/>
    </row>
    <row r="48" spans="17:17">
      <c r="Q48" s="52"/>
    </row>
    <row r="49" spans="17:17">
      <c r="Q49" s="52"/>
    </row>
    <row r="50" spans="17:17">
      <c r="Q50" s="52"/>
    </row>
    <row r="51" spans="17:17">
      <c r="Q51" s="52"/>
    </row>
    <row r="52" spans="17:17">
      <c r="Q52" s="52"/>
    </row>
    <row r="53" spans="17:17">
      <c r="Q53" s="52"/>
    </row>
    <row r="54" spans="17:17">
      <c r="Q54" s="52"/>
    </row>
    <row r="55" spans="17:17">
      <c r="Q55" s="52"/>
    </row>
    <row r="56" spans="17:17">
      <c r="Q56" s="52"/>
    </row>
    <row r="57" spans="17:17">
      <c r="Q57" s="52"/>
    </row>
    <row r="58" spans="17:17">
      <c r="Q58" s="52"/>
    </row>
    <row r="59" spans="17:17">
      <c r="Q59" s="52"/>
    </row>
    <row r="60" spans="17:17">
      <c r="Q60" s="52"/>
    </row>
    <row r="61" spans="17:17">
      <c r="Q61" s="52"/>
    </row>
    <row r="62" spans="17:17">
      <c r="Q62" s="52"/>
    </row>
    <row r="63" spans="17:17">
      <c r="Q63" s="52"/>
    </row>
    <row r="64" spans="17:17">
      <c r="Q64" s="52"/>
    </row>
    <row r="65" spans="17:17">
      <c r="Q65" s="52"/>
    </row>
    <row r="66" spans="17:17">
      <c r="Q66" s="52"/>
    </row>
    <row r="67" spans="17:17">
      <c r="Q67" s="52"/>
    </row>
    <row r="68" spans="17:17">
      <c r="Q68" s="52"/>
    </row>
    <row r="69" spans="17:17">
      <c r="Q69" s="52"/>
    </row>
    <row r="70" spans="17:17">
      <c r="Q70" s="52"/>
    </row>
    <row r="71" spans="17:17">
      <c r="Q71" s="52"/>
    </row>
    <row r="72" spans="17:17">
      <c r="Q72" s="52"/>
    </row>
  </sheetData>
  <mergeCells count="20">
    <mergeCell ref="A1:Q1"/>
    <mergeCell ref="A2:P2"/>
    <mergeCell ref="I3:L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s>
  <pageMargins left="0.708661417322835" right="0.708661417322835" top="0.748031496062992" bottom="0.748031496062992" header="0.31496062992126" footer="0.31496062992126"/>
  <pageSetup paperSize="8" scale="91"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2"/>
  <sheetViews>
    <sheetView tabSelected="1" zoomScale="55" zoomScaleNormal="55" topLeftCell="A6" workbookViewId="0">
      <selection activeCell="Q6" sqref="Q6"/>
    </sheetView>
  </sheetViews>
  <sheetFormatPr defaultColWidth="11" defaultRowHeight="15.5"/>
  <cols>
    <col min="3" max="3" width="16.5" customWidth="1"/>
    <col min="4" max="4" width="11.8769230769231" customWidth="1"/>
    <col min="5" max="5" width="40.2538461538462" customWidth="1"/>
    <col min="17" max="17" width="12.3769230769231" style="3" customWidth="1"/>
  </cols>
  <sheetData>
    <row r="1" ht="38.25" customHeight="1" spans="1:17">
      <c r="A1" s="4" t="s">
        <v>0</v>
      </c>
      <c r="B1" s="4"/>
      <c r="C1" s="4"/>
      <c r="D1" s="4"/>
      <c r="E1" s="4"/>
      <c r="F1" s="4"/>
      <c r="G1" s="4"/>
      <c r="H1" s="4"/>
      <c r="I1" s="4"/>
      <c r="J1" s="4"/>
      <c r="K1" s="4"/>
      <c r="L1" s="4"/>
      <c r="M1" s="4"/>
      <c r="N1" s="4"/>
      <c r="O1" s="4"/>
      <c r="P1" s="4"/>
      <c r="Q1" s="4"/>
    </row>
    <row r="2" ht="27.95" customHeight="1" spans="1:17">
      <c r="A2" s="5" t="s">
        <v>55</v>
      </c>
      <c r="B2" s="5"/>
      <c r="C2" s="5"/>
      <c r="D2" s="5"/>
      <c r="E2" s="5"/>
      <c r="F2" s="5"/>
      <c r="G2" s="5"/>
      <c r="H2" s="5"/>
      <c r="I2" s="5"/>
      <c r="J2" s="5"/>
      <c r="K2" s="5"/>
      <c r="L2" s="5"/>
      <c r="M2" s="5"/>
      <c r="N2" s="5"/>
      <c r="O2" s="5"/>
      <c r="P2" s="5"/>
      <c r="Q2" s="5"/>
    </row>
    <row r="3" s="1" customFormat="1" ht="70.5" customHeight="1" spans="1:17">
      <c r="A3" s="6"/>
      <c r="B3" s="7"/>
      <c r="C3" s="8" t="s">
        <v>2</v>
      </c>
      <c r="D3" s="9" t="s">
        <v>3</v>
      </c>
      <c r="E3" s="10"/>
      <c r="F3" s="8"/>
      <c r="G3" s="8"/>
      <c r="H3" s="8"/>
      <c r="I3" s="26" t="s">
        <v>4</v>
      </c>
      <c r="J3" s="27"/>
      <c r="K3" s="27"/>
      <c r="L3" s="10"/>
      <c r="M3" s="8"/>
      <c r="N3" s="8"/>
      <c r="O3" s="10" t="s">
        <v>5</v>
      </c>
      <c r="P3" s="8" t="s">
        <v>6</v>
      </c>
      <c r="Q3" s="48"/>
    </row>
    <row r="4" s="1" customFormat="1" ht="137.25" customHeight="1" spans="1:17">
      <c r="A4" s="11" t="s">
        <v>7</v>
      </c>
      <c r="B4" s="11" t="s">
        <v>8</v>
      </c>
      <c r="C4" s="11" t="s">
        <v>9</v>
      </c>
      <c r="D4" s="12" t="s">
        <v>56</v>
      </c>
      <c r="E4" s="13" t="s">
        <v>11</v>
      </c>
      <c r="F4" s="14" t="s">
        <v>12</v>
      </c>
      <c r="G4" s="12" t="s">
        <v>13</v>
      </c>
      <c r="H4" s="12" t="s">
        <v>14</v>
      </c>
      <c r="I4" s="28" t="s">
        <v>15</v>
      </c>
      <c r="J4" s="29"/>
      <c r="K4" s="29"/>
      <c r="L4" s="30"/>
      <c r="M4" s="31" t="s">
        <v>5</v>
      </c>
      <c r="N4" s="12" t="s">
        <v>16</v>
      </c>
      <c r="O4" s="32" t="s">
        <v>17</v>
      </c>
      <c r="P4" s="12" t="s">
        <v>18</v>
      </c>
      <c r="Q4" s="49" t="s">
        <v>19</v>
      </c>
    </row>
    <row r="5" s="1" customFormat="1" ht="408.75" customHeight="1" spans="1:17">
      <c r="A5" s="15">
        <v>1</v>
      </c>
      <c r="B5" s="15">
        <v>22105013</v>
      </c>
      <c r="C5" s="15" t="s">
        <v>20</v>
      </c>
      <c r="D5" s="15"/>
      <c r="E5" s="16" t="s">
        <v>57</v>
      </c>
      <c r="F5" s="15">
        <v>46</v>
      </c>
      <c r="G5" s="15">
        <v>46</v>
      </c>
      <c r="H5" s="17">
        <f t="shared" ref="H5:H19" si="0">RANK(G5,$G$5:$G$20,0)</f>
        <v>1</v>
      </c>
      <c r="I5" s="33" t="s">
        <v>58</v>
      </c>
      <c r="J5" s="34"/>
      <c r="K5" s="34"/>
      <c r="L5" s="35"/>
      <c r="M5" s="15">
        <v>9.5</v>
      </c>
      <c r="N5" s="17">
        <f t="shared" ref="N5:N19" si="1">RANK(M5,$M$5:$M$20,0)</f>
        <v>4</v>
      </c>
      <c r="O5" s="36">
        <f t="shared" ref="O5:O19" si="2">G5*0.7+M5*0.3</f>
        <v>35.05</v>
      </c>
      <c r="P5" s="17">
        <f t="shared" ref="P5:P19" si="3">RANK(O5,$O$5:$O$20,0)</f>
        <v>1</v>
      </c>
      <c r="Q5" s="50" t="s">
        <v>32</v>
      </c>
    </row>
    <row r="6" s="1" customFormat="1" ht="206.25" customHeight="1" spans="1:17">
      <c r="A6" s="15">
        <v>2</v>
      </c>
      <c r="B6" s="15">
        <v>12346002</v>
      </c>
      <c r="C6" s="15" t="s">
        <v>20</v>
      </c>
      <c r="D6" s="15"/>
      <c r="E6" s="18" t="s">
        <v>59</v>
      </c>
      <c r="F6" s="15">
        <v>32</v>
      </c>
      <c r="G6" s="15">
        <v>34</v>
      </c>
      <c r="H6" s="17">
        <f t="shared" si="0"/>
        <v>2</v>
      </c>
      <c r="I6" s="37" t="s">
        <v>60</v>
      </c>
      <c r="J6" s="38"/>
      <c r="K6" s="38"/>
      <c r="L6" s="39"/>
      <c r="M6" s="15">
        <v>6.5</v>
      </c>
      <c r="N6" s="17">
        <f t="shared" si="1"/>
        <v>7</v>
      </c>
      <c r="O6" s="36">
        <f t="shared" si="2"/>
        <v>25.75</v>
      </c>
      <c r="P6" s="17">
        <f t="shared" si="3"/>
        <v>2</v>
      </c>
      <c r="Q6" s="50" t="s">
        <v>32</v>
      </c>
    </row>
    <row r="7" s="1" customFormat="1" ht="177.75" customHeight="1" spans="1:17">
      <c r="A7" s="15">
        <v>3</v>
      </c>
      <c r="B7" s="15">
        <v>22105011</v>
      </c>
      <c r="C7" s="15" t="s">
        <v>20</v>
      </c>
      <c r="D7" s="15"/>
      <c r="E7" s="18" t="s">
        <v>61</v>
      </c>
      <c r="F7" s="15">
        <v>10</v>
      </c>
      <c r="G7" s="15">
        <v>10</v>
      </c>
      <c r="H7" s="17">
        <f t="shared" si="0"/>
        <v>5</v>
      </c>
      <c r="I7" s="37" t="s">
        <v>62</v>
      </c>
      <c r="J7" s="38"/>
      <c r="K7" s="38"/>
      <c r="L7" s="39"/>
      <c r="M7" s="15">
        <v>22</v>
      </c>
      <c r="N7" s="17">
        <f t="shared" si="1"/>
        <v>1</v>
      </c>
      <c r="O7" s="36">
        <f t="shared" si="2"/>
        <v>13.6</v>
      </c>
      <c r="P7" s="17">
        <f t="shared" si="3"/>
        <v>3</v>
      </c>
      <c r="Q7" s="50" t="s">
        <v>23</v>
      </c>
    </row>
    <row r="8" s="1" customFormat="1" ht="202.5" customHeight="1" spans="1:17">
      <c r="A8" s="15">
        <v>4</v>
      </c>
      <c r="B8" s="15">
        <v>22105015</v>
      </c>
      <c r="C8" s="15" t="s">
        <v>20</v>
      </c>
      <c r="D8" s="15"/>
      <c r="E8" s="18" t="s">
        <v>63</v>
      </c>
      <c r="F8" s="15">
        <v>18</v>
      </c>
      <c r="G8" s="15">
        <v>18</v>
      </c>
      <c r="H8" s="17">
        <f t="shared" si="0"/>
        <v>3</v>
      </c>
      <c r="I8" s="37" t="s">
        <v>64</v>
      </c>
      <c r="J8" s="38"/>
      <c r="K8" s="38"/>
      <c r="L8" s="39"/>
      <c r="M8" s="15">
        <v>2</v>
      </c>
      <c r="N8" s="15">
        <f t="shared" si="1"/>
        <v>10</v>
      </c>
      <c r="O8" s="36">
        <f t="shared" si="2"/>
        <v>13.2</v>
      </c>
      <c r="P8" s="17">
        <f t="shared" si="3"/>
        <v>4</v>
      </c>
      <c r="Q8" s="50" t="s">
        <v>32</v>
      </c>
    </row>
    <row r="9" s="1" customFormat="1" ht="132.75" customHeight="1" spans="1:17">
      <c r="A9" s="15">
        <v>5</v>
      </c>
      <c r="B9" s="15">
        <v>22105002</v>
      </c>
      <c r="C9" s="15" t="s">
        <v>20</v>
      </c>
      <c r="D9" s="15"/>
      <c r="E9" s="19" t="s">
        <v>65</v>
      </c>
      <c r="F9" s="15">
        <v>13</v>
      </c>
      <c r="G9" s="15">
        <v>13</v>
      </c>
      <c r="H9" s="17">
        <f t="shared" si="0"/>
        <v>4</v>
      </c>
      <c r="I9" s="37" t="s">
        <v>66</v>
      </c>
      <c r="J9" s="38"/>
      <c r="K9" s="38"/>
      <c r="L9" s="39"/>
      <c r="M9" s="15">
        <v>9.5</v>
      </c>
      <c r="N9" s="17">
        <f t="shared" si="1"/>
        <v>4</v>
      </c>
      <c r="O9" s="36">
        <f t="shared" si="2"/>
        <v>11.95</v>
      </c>
      <c r="P9" s="17">
        <f t="shared" si="3"/>
        <v>5</v>
      </c>
      <c r="Q9" s="50" t="s">
        <v>23</v>
      </c>
    </row>
    <row r="10" s="1" customFormat="1" ht="63.75" customHeight="1" spans="1:17">
      <c r="A10" s="15">
        <v>6</v>
      </c>
      <c r="B10" s="15">
        <v>22105014</v>
      </c>
      <c r="C10" s="15" t="s">
        <v>20</v>
      </c>
      <c r="D10" s="15"/>
      <c r="E10" s="16" t="s">
        <v>67</v>
      </c>
      <c r="F10" s="15">
        <v>4</v>
      </c>
      <c r="G10" s="15">
        <v>4</v>
      </c>
      <c r="H10" s="15">
        <f t="shared" si="0"/>
        <v>8</v>
      </c>
      <c r="I10" s="37" t="s">
        <v>68</v>
      </c>
      <c r="J10" s="38"/>
      <c r="K10" s="38"/>
      <c r="L10" s="39"/>
      <c r="M10" s="15">
        <v>14</v>
      </c>
      <c r="N10" s="17">
        <f t="shared" si="1"/>
        <v>3</v>
      </c>
      <c r="O10" s="36">
        <f t="shared" si="2"/>
        <v>7</v>
      </c>
      <c r="P10" s="17">
        <f t="shared" si="3"/>
        <v>6</v>
      </c>
      <c r="Q10" s="50" t="s">
        <v>32</v>
      </c>
    </row>
    <row r="11" s="1" customFormat="1" ht="108" customHeight="1" spans="1:17">
      <c r="A11" s="15">
        <v>7</v>
      </c>
      <c r="B11" s="15">
        <v>22105008</v>
      </c>
      <c r="C11" s="15" t="s">
        <v>20</v>
      </c>
      <c r="D11" s="15"/>
      <c r="E11" s="18" t="s">
        <v>69</v>
      </c>
      <c r="F11" s="15">
        <v>8</v>
      </c>
      <c r="G11" s="15">
        <v>8</v>
      </c>
      <c r="H11" s="17">
        <f t="shared" si="0"/>
        <v>6</v>
      </c>
      <c r="I11" s="37" t="s">
        <v>70</v>
      </c>
      <c r="J11" s="38"/>
      <c r="K11" s="38"/>
      <c r="L11" s="38"/>
      <c r="M11" s="40">
        <v>4.5</v>
      </c>
      <c r="N11" s="15">
        <f t="shared" si="1"/>
        <v>8</v>
      </c>
      <c r="O11" s="36">
        <f t="shared" si="2"/>
        <v>6.95</v>
      </c>
      <c r="P11" s="17">
        <f t="shared" si="3"/>
        <v>7</v>
      </c>
      <c r="Q11" s="50" t="s">
        <v>32</v>
      </c>
    </row>
    <row r="12" s="1" customFormat="1" ht="114.75" customHeight="1" spans="1:17">
      <c r="A12" s="15">
        <v>8</v>
      </c>
      <c r="B12" s="15">
        <v>22105007</v>
      </c>
      <c r="C12" s="15" t="s">
        <v>20</v>
      </c>
      <c r="D12" s="15"/>
      <c r="E12" s="18" t="s">
        <v>71</v>
      </c>
      <c r="F12" s="15">
        <v>6</v>
      </c>
      <c r="G12" s="15">
        <v>8</v>
      </c>
      <c r="H12" s="17">
        <f t="shared" si="0"/>
        <v>6</v>
      </c>
      <c r="I12" s="40"/>
      <c r="J12" s="41"/>
      <c r="K12" s="41"/>
      <c r="L12" s="36"/>
      <c r="M12" s="40">
        <v>0</v>
      </c>
      <c r="N12" s="15">
        <f t="shared" si="1"/>
        <v>11</v>
      </c>
      <c r="O12" s="36">
        <f t="shared" si="2"/>
        <v>5.6</v>
      </c>
      <c r="P12" s="15">
        <f t="shared" si="3"/>
        <v>8</v>
      </c>
      <c r="Q12" s="50"/>
    </row>
    <row r="13" s="1" customFormat="1" ht="108" customHeight="1" spans="1:17">
      <c r="A13" s="15">
        <v>9</v>
      </c>
      <c r="B13" s="15">
        <v>22105006</v>
      </c>
      <c r="C13" s="15" t="s">
        <v>20</v>
      </c>
      <c r="D13" s="15"/>
      <c r="E13" s="20" t="s">
        <v>72</v>
      </c>
      <c r="F13" s="15">
        <v>4</v>
      </c>
      <c r="G13" s="15">
        <f>D13+F13</f>
        <v>4</v>
      </c>
      <c r="H13" s="15">
        <f t="shared" si="0"/>
        <v>8</v>
      </c>
      <c r="I13" s="37" t="s">
        <v>73</v>
      </c>
      <c r="J13" s="38"/>
      <c r="K13" s="38"/>
      <c r="L13" s="39"/>
      <c r="M13" s="40">
        <v>7.5</v>
      </c>
      <c r="N13" s="17">
        <f t="shared" si="1"/>
        <v>6</v>
      </c>
      <c r="O13" s="36">
        <f t="shared" si="2"/>
        <v>5.05</v>
      </c>
      <c r="P13" s="15">
        <f t="shared" si="3"/>
        <v>9</v>
      </c>
      <c r="Q13" s="50"/>
    </row>
    <row r="14" s="1" customFormat="1" ht="114.75" customHeight="1" spans="1:17">
      <c r="A14" s="15">
        <v>10</v>
      </c>
      <c r="B14" s="15">
        <v>22105012</v>
      </c>
      <c r="C14" s="15" t="s">
        <v>20</v>
      </c>
      <c r="D14" s="15"/>
      <c r="E14" s="18"/>
      <c r="F14" s="15"/>
      <c r="G14" s="15">
        <v>0</v>
      </c>
      <c r="H14" s="15">
        <f t="shared" si="0"/>
        <v>11</v>
      </c>
      <c r="I14" s="37" t="s">
        <v>74</v>
      </c>
      <c r="J14" s="38"/>
      <c r="K14" s="38"/>
      <c r="L14" s="39"/>
      <c r="M14" s="40">
        <v>14.5</v>
      </c>
      <c r="N14" s="17">
        <f t="shared" si="1"/>
        <v>2</v>
      </c>
      <c r="O14" s="36">
        <f t="shared" si="2"/>
        <v>4.35</v>
      </c>
      <c r="P14" s="15">
        <f t="shared" si="3"/>
        <v>10</v>
      </c>
      <c r="Q14" s="50"/>
    </row>
    <row r="15" s="1" customFormat="1" ht="45" customHeight="1" spans="1:17">
      <c r="A15" s="15">
        <v>11</v>
      </c>
      <c r="B15" s="15">
        <v>22105001</v>
      </c>
      <c r="C15" s="15" t="s">
        <v>20</v>
      </c>
      <c r="D15" s="15"/>
      <c r="E15" s="18" t="s">
        <v>75</v>
      </c>
      <c r="F15" s="15">
        <v>2</v>
      </c>
      <c r="G15" s="15">
        <f>D15+F15</f>
        <v>2</v>
      </c>
      <c r="H15" s="15">
        <f t="shared" si="0"/>
        <v>10</v>
      </c>
      <c r="I15" s="40" t="s">
        <v>76</v>
      </c>
      <c r="J15" s="41"/>
      <c r="K15" s="41"/>
      <c r="L15" s="36"/>
      <c r="M15" s="40">
        <v>3</v>
      </c>
      <c r="N15" s="15">
        <f t="shared" si="1"/>
        <v>9</v>
      </c>
      <c r="O15" s="36">
        <f t="shared" si="2"/>
        <v>2.3</v>
      </c>
      <c r="P15" s="15">
        <f t="shared" si="3"/>
        <v>11</v>
      </c>
      <c r="Q15" s="50"/>
    </row>
    <row r="16" s="2" customFormat="1" spans="1:17">
      <c r="A16" s="21">
        <v>12</v>
      </c>
      <c r="B16" s="22">
        <v>22105003</v>
      </c>
      <c r="C16" s="22" t="s">
        <v>20</v>
      </c>
      <c r="D16" s="22"/>
      <c r="E16" s="23"/>
      <c r="F16" s="22">
        <v>0</v>
      </c>
      <c r="G16" s="22">
        <v>0</v>
      </c>
      <c r="H16" s="21">
        <v>11</v>
      </c>
      <c r="I16" s="42"/>
      <c r="J16" s="43"/>
      <c r="K16" s="43"/>
      <c r="L16" s="44"/>
      <c r="M16" s="22">
        <v>0</v>
      </c>
      <c r="N16" s="21">
        <v>11</v>
      </c>
      <c r="O16" s="44">
        <v>0</v>
      </c>
      <c r="P16" s="21">
        <v>12</v>
      </c>
      <c r="Q16" s="50"/>
    </row>
    <row r="17" s="2" customFormat="1" spans="1:17">
      <c r="A17" s="21">
        <v>13</v>
      </c>
      <c r="B17" s="21">
        <v>22105010</v>
      </c>
      <c r="C17" s="21" t="s">
        <v>20</v>
      </c>
      <c r="D17" s="21"/>
      <c r="E17" s="24"/>
      <c r="F17" s="21">
        <v>0</v>
      </c>
      <c r="G17" s="21">
        <v>0</v>
      </c>
      <c r="H17" s="21">
        <v>11</v>
      </c>
      <c r="I17" s="42"/>
      <c r="J17" s="43"/>
      <c r="K17" s="43"/>
      <c r="L17" s="44"/>
      <c r="M17" s="21">
        <v>0</v>
      </c>
      <c r="N17" s="21">
        <v>11</v>
      </c>
      <c r="O17" s="44">
        <v>0</v>
      </c>
      <c r="P17" s="21">
        <v>12</v>
      </c>
      <c r="Q17" s="50"/>
    </row>
    <row r="18" s="2" customFormat="1" spans="1:17">
      <c r="A18" s="21">
        <v>14</v>
      </c>
      <c r="B18" s="21">
        <v>22105005</v>
      </c>
      <c r="C18" s="21" t="s">
        <v>20</v>
      </c>
      <c r="D18" s="21"/>
      <c r="E18" s="24"/>
      <c r="F18" s="21">
        <v>0</v>
      </c>
      <c r="G18" s="21">
        <v>0</v>
      </c>
      <c r="H18" s="21">
        <v>11</v>
      </c>
      <c r="I18" s="42"/>
      <c r="J18" s="43"/>
      <c r="K18" s="43"/>
      <c r="L18" s="44"/>
      <c r="M18" s="21">
        <v>0</v>
      </c>
      <c r="N18" s="21">
        <v>11</v>
      </c>
      <c r="O18" s="44">
        <v>0</v>
      </c>
      <c r="P18" s="21">
        <v>12</v>
      </c>
      <c r="Q18" s="50"/>
    </row>
    <row r="19" s="2" customFormat="1" spans="1:17">
      <c r="A19" s="21">
        <v>15</v>
      </c>
      <c r="B19" s="21">
        <v>22105009</v>
      </c>
      <c r="C19" s="21" t="s">
        <v>20</v>
      </c>
      <c r="D19" s="21"/>
      <c r="E19" s="25"/>
      <c r="F19" s="21">
        <v>0</v>
      </c>
      <c r="G19" s="21">
        <v>0</v>
      </c>
      <c r="H19" s="21">
        <v>11</v>
      </c>
      <c r="I19" s="45"/>
      <c r="J19" s="46"/>
      <c r="K19" s="46"/>
      <c r="L19" s="47"/>
      <c r="M19" s="21">
        <v>0</v>
      </c>
      <c r="N19" s="21">
        <v>11</v>
      </c>
      <c r="O19" s="44">
        <v>0</v>
      </c>
      <c r="P19" s="21">
        <v>12</v>
      </c>
      <c r="Q19" s="50"/>
    </row>
    <row r="20" s="2" customFormat="1" spans="1:17">
      <c r="A20" s="21">
        <v>16</v>
      </c>
      <c r="B20" s="21">
        <v>22005002</v>
      </c>
      <c r="C20" s="21" t="s">
        <v>20</v>
      </c>
      <c r="D20" s="21"/>
      <c r="E20" s="25"/>
      <c r="F20" s="21">
        <v>0</v>
      </c>
      <c r="G20" s="21">
        <v>0</v>
      </c>
      <c r="H20" s="21">
        <v>11</v>
      </c>
      <c r="I20" s="45"/>
      <c r="J20" s="46"/>
      <c r="K20" s="46"/>
      <c r="L20" s="47"/>
      <c r="M20" s="21">
        <v>0</v>
      </c>
      <c r="N20" s="21">
        <v>11</v>
      </c>
      <c r="O20" s="44">
        <v>0</v>
      </c>
      <c r="P20" s="21">
        <v>12</v>
      </c>
      <c r="Q20" s="50"/>
    </row>
    <row r="21" s="2" customFormat="1" spans="1:17">
      <c r="A21" s="21">
        <v>17</v>
      </c>
      <c r="B21" s="21">
        <v>22005005</v>
      </c>
      <c r="C21" s="21" t="s">
        <v>20</v>
      </c>
      <c r="D21" s="21"/>
      <c r="E21" s="25"/>
      <c r="F21" s="21">
        <v>0</v>
      </c>
      <c r="G21" s="21">
        <v>0</v>
      </c>
      <c r="H21" s="21">
        <v>11</v>
      </c>
      <c r="I21" s="45"/>
      <c r="J21" s="46"/>
      <c r="K21" s="46"/>
      <c r="L21" s="47"/>
      <c r="M21" s="21">
        <v>0</v>
      </c>
      <c r="N21" s="21">
        <v>11</v>
      </c>
      <c r="O21" s="44">
        <v>0</v>
      </c>
      <c r="P21" s="21">
        <v>12</v>
      </c>
      <c r="Q21" s="50"/>
    </row>
    <row r="22" spans="17:17">
      <c r="Q22" s="51"/>
    </row>
    <row r="23" spans="17:17">
      <c r="Q23" s="51"/>
    </row>
    <row r="24" spans="17:17">
      <c r="Q24" s="51"/>
    </row>
    <row r="25" spans="17:17">
      <c r="Q25" s="51"/>
    </row>
    <row r="26" spans="17:17">
      <c r="Q26" s="51"/>
    </row>
    <row r="27" spans="17:17">
      <c r="Q27" s="51"/>
    </row>
    <row r="28" spans="17:17">
      <c r="Q28" s="51"/>
    </row>
    <row r="29" spans="17:17">
      <c r="Q29" s="51"/>
    </row>
    <row r="30" spans="17:17">
      <c r="Q30" s="51"/>
    </row>
    <row r="31" spans="17:17">
      <c r="Q31" s="51"/>
    </row>
    <row r="32" spans="17:17">
      <c r="Q32" s="51"/>
    </row>
    <row r="33" spans="17:17">
      <c r="Q33" s="51"/>
    </row>
    <row r="34" spans="17:17">
      <c r="Q34" s="51"/>
    </row>
    <row r="35" spans="17:17">
      <c r="Q35" s="51"/>
    </row>
    <row r="36" spans="17:17">
      <c r="Q36" s="51"/>
    </row>
    <row r="37" spans="17:17">
      <c r="Q37" s="51"/>
    </row>
    <row r="38" spans="17:17">
      <c r="Q38" s="51"/>
    </row>
    <row r="39" spans="17:17">
      <c r="Q39" s="51"/>
    </row>
    <row r="40" spans="17:17">
      <c r="Q40" s="52"/>
    </row>
    <row r="41" spans="17:17">
      <c r="Q41" s="52"/>
    </row>
    <row r="42" spans="17:17">
      <c r="Q42" s="52"/>
    </row>
    <row r="43" spans="17:17">
      <c r="Q43" s="52"/>
    </row>
    <row r="44" spans="17:17">
      <c r="Q44" s="52"/>
    </row>
    <row r="45" spans="17:17">
      <c r="Q45" s="52"/>
    </row>
    <row r="46" spans="17:17">
      <c r="Q46" s="52"/>
    </row>
    <row r="47" spans="17:17">
      <c r="Q47" s="52"/>
    </row>
    <row r="48" spans="17:17">
      <c r="Q48" s="52"/>
    </row>
    <row r="49" spans="17:17">
      <c r="Q49" s="52"/>
    </row>
    <row r="50" spans="17:17">
      <c r="Q50" s="52"/>
    </row>
    <row r="51" spans="17:17">
      <c r="Q51" s="52"/>
    </row>
    <row r="52" spans="17:17">
      <c r="Q52" s="52"/>
    </row>
    <row r="53" spans="17:17">
      <c r="Q53" s="52"/>
    </row>
    <row r="54" spans="17:17">
      <c r="Q54" s="52"/>
    </row>
    <row r="55" spans="17:17">
      <c r="Q55" s="52"/>
    </row>
    <row r="56" spans="17:17">
      <c r="Q56" s="52"/>
    </row>
    <row r="57" spans="17:17">
      <c r="Q57" s="52"/>
    </row>
    <row r="58" spans="17:17">
      <c r="Q58" s="52"/>
    </row>
    <row r="59" spans="17:17">
      <c r="Q59" s="52"/>
    </row>
    <row r="60" spans="17:17">
      <c r="Q60" s="52"/>
    </row>
    <row r="61" spans="17:17">
      <c r="Q61" s="52"/>
    </row>
    <row r="62" spans="17:17">
      <c r="Q62" s="52"/>
    </row>
    <row r="63" spans="17:17">
      <c r="Q63" s="52"/>
    </row>
    <row r="64" spans="17:17">
      <c r="Q64" s="52"/>
    </row>
    <row r="65" spans="17:17">
      <c r="Q65" s="52"/>
    </row>
    <row r="66" spans="17:17">
      <c r="Q66" s="52"/>
    </row>
    <row r="67" spans="17:17">
      <c r="Q67" s="52"/>
    </row>
    <row r="68" spans="17:17">
      <c r="Q68" s="52"/>
    </row>
    <row r="69" spans="17:17">
      <c r="Q69" s="52"/>
    </row>
    <row r="70" spans="17:17">
      <c r="Q70" s="52"/>
    </row>
    <row r="71" spans="17:17">
      <c r="Q71" s="52"/>
    </row>
    <row r="72" spans="17:17">
      <c r="Q72" s="52"/>
    </row>
  </sheetData>
  <mergeCells count="15">
    <mergeCell ref="A1:Q1"/>
    <mergeCell ref="A2:Q2"/>
    <mergeCell ref="I3:L3"/>
    <mergeCell ref="I4:L4"/>
    <mergeCell ref="I5:L5"/>
    <mergeCell ref="I6:L6"/>
    <mergeCell ref="I7:L7"/>
    <mergeCell ref="I8:L8"/>
    <mergeCell ref="I9:L9"/>
    <mergeCell ref="I10:L10"/>
    <mergeCell ref="I11:L11"/>
    <mergeCell ref="I12:L12"/>
    <mergeCell ref="I13:L13"/>
    <mergeCell ref="I14:L14"/>
    <mergeCell ref="I15:L15"/>
  </mergeCells>
  <pageMargins left="0.708661417322835" right="0.708661417322835" top="0.748031496062992" bottom="0.748031496062992" header="0.31496062992126" footer="0.31496062992126"/>
  <pageSetup paperSize="8"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22硕</vt:lpstr>
      <vt:lpstr>21硕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郭桓维</dc:creator>
  <cp:lastModifiedBy>归字谣</cp:lastModifiedBy>
  <dcterms:created xsi:type="dcterms:W3CDTF">2023-09-29T09:42:00Z</dcterms:created>
  <cp:lastPrinted>2023-10-09T01:20:00Z</cp:lastPrinted>
  <dcterms:modified xsi:type="dcterms:W3CDTF">2023-10-12T07:26:18Z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C4D2640ED9D240B788AC179D58DE17A0_13</vt:lpwstr>
  </property>
  <property fmtid="{D5CDD505-2E9C-101B-9397-08002B2CF9AE}" pid="3" name="KSOProductBuildVer">
    <vt:lpwstr>2052-12.1.0.15712</vt:lpwstr>
  </property>
</Properties>
</file>